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92.168.132.1\指導課（緑の雇用・里山林・森林保険）\03_越後ふるさと里山林協議会\里R06年度\02_様式\04.実績報告\"/>
    </mc:Choice>
  </mc:AlternateContent>
  <xr:revisionPtr revIDLastSave="0" documentId="13_ncr:1_{6357453B-48C7-45E9-8B69-D5A8AC5F1B36}" xr6:coauthVersionLast="47" xr6:coauthVersionMax="47" xr10:uidLastSave="{00000000-0000-0000-0000-000000000000}"/>
  <bookViews>
    <workbookView xWindow="-120" yWindow="-120" windowWidth="20730" windowHeight="11160" xr2:uid="{00000000-000D-0000-FFFF-FFFF00000000}"/>
  </bookViews>
  <sheets>
    <sheet name="①金銭出納簿" sheetId="1" r:id="rId1"/>
    <sheet name="②収支決算書" sheetId="10" r:id="rId2"/>
    <sheet name="③実施状況整理表" sheetId="9" r:id="rId3"/>
    <sheet name="リスト" sheetId="4" r:id="rId4"/>
  </sheets>
  <definedNames>
    <definedName name="_xlnm._FilterDatabase" localSheetId="0" hidden="1">①金銭出納簿!$A$4:$M$18</definedName>
    <definedName name="_xlnm.Print_Area" localSheetId="0">①金銭出納簿!$A$1:$M$81</definedName>
    <definedName name="_xlnm.Print_Area" localSheetId="1">②収支決算書!$A$1:$F$43</definedName>
    <definedName name="_xlnm.Print_Area" localSheetId="2">③実施状況整理表!$A$1:$F$39</definedName>
    <definedName name="_xlnm.Print_Titles" localSheetId="0">①金銭出納簿!$1:$4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9" l="1"/>
  <c r="F20" i="9" s="1"/>
  <c r="G18" i="9"/>
  <c r="D5" i="1"/>
  <c r="G9" i="9"/>
  <c r="G10" i="9"/>
  <c r="G8" i="9"/>
  <c r="D6" i="10"/>
  <c r="N24" i="10" s="1"/>
  <c r="D7" i="10"/>
  <c r="N25" i="10" s="1"/>
  <c r="D8" i="10"/>
  <c r="N26" i="10" s="1"/>
  <c r="D9" i="10"/>
  <c r="N27" i="10" s="1"/>
  <c r="D10" i="10"/>
  <c r="N28" i="10" s="1"/>
  <c r="D5" i="10"/>
  <c r="N23" i="10" s="1"/>
  <c r="J25" i="10"/>
  <c r="J32" i="10"/>
  <c r="J39" i="10"/>
  <c r="J28" i="10"/>
  <c r="J35" i="10"/>
  <c r="J42" i="10"/>
  <c r="J24" i="10"/>
  <c r="J31" i="10"/>
  <c r="J38" i="10"/>
  <c r="J26" i="10"/>
  <c r="J33" i="10"/>
  <c r="J40" i="10"/>
  <c r="J27" i="10"/>
  <c r="J34" i="10"/>
  <c r="J41" i="10"/>
  <c r="J23" i="10"/>
  <c r="J30" i="10"/>
  <c r="J37" i="10"/>
  <c r="D12" i="10"/>
  <c r="F24" i="9" s="1"/>
  <c r="D13" i="10"/>
  <c r="D18" i="10"/>
  <c r="F27" i="9" s="1"/>
  <c r="D30" i="10"/>
  <c r="F32" i="9" s="1"/>
  <c r="F15" i="9" s="1"/>
  <c r="G15" i="9" s="1"/>
  <c r="D33" i="10"/>
  <c r="F33" i="9" s="1"/>
  <c r="F16" i="9" s="1"/>
  <c r="G16" i="9" s="1"/>
  <c r="G5" i="1"/>
  <c r="H5" i="1"/>
  <c r="I5" i="1"/>
  <c r="F5" i="1"/>
  <c r="D15" i="10"/>
  <c r="D16" i="10"/>
  <c r="J5" i="1"/>
  <c r="E5" i="1"/>
  <c r="G12" i="9"/>
  <c r="G11" i="9"/>
  <c r="G14" i="9"/>
  <c r="G13" i="9"/>
  <c r="G17" i="9"/>
  <c r="G7" i="9"/>
  <c r="G6" i="9"/>
  <c r="G5" i="9"/>
  <c r="D17" i="10" l="1"/>
  <c r="M26" i="10"/>
  <c r="O26" i="10" s="1"/>
  <c r="D14" i="10"/>
  <c r="M25" i="10"/>
  <c r="O25" i="10" s="1"/>
  <c r="M27" i="10"/>
  <c r="O27" i="10" s="1"/>
  <c r="J43" i="10"/>
  <c r="D28" i="10" s="1"/>
  <c r="F31" i="9" s="1"/>
  <c r="M24" i="10"/>
  <c r="O24" i="10" s="1"/>
  <c r="J36" i="10"/>
  <c r="D26" i="10" s="1"/>
  <c r="F30" i="9" s="1"/>
  <c r="J29" i="10"/>
  <c r="D24" i="10" s="1"/>
  <c r="F29" i="9" s="1"/>
  <c r="M28" i="10"/>
  <c r="O28" i="10" s="1"/>
  <c r="F25" i="9"/>
  <c r="D11" i="10"/>
  <c r="M23" i="10"/>
  <c r="O23" i="10" s="1"/>
  <c r="F28" i="9" l="1"/>
  <c r="D36" i="10"/>
  <c r="D19" i="10"/>
  <c r="F23" i="9"/>
  <c r="F22" i="9" s="1"/>
  <c r="E19" i="10" l="1"/>
  <c r="G2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mrcl29</author>
  </authors>
  <commentList>
    <comment ref="A3" authorId="0" shapeId="0" xr:uid="{F7BF65F0-30ED-49AE-A4ED-98B11B10266F}">
      <text>
        <r>
          <rPr>
            <b/>
            <sz val="9"/>
            <color indexed="81"/>
            <rFont val="MS P ゴシック"/>
            <family val="3"/>
            <charset val="128"/>
          </rPr>
          <t>領収日を記載</t>
        </r>
        <r>
          <rPr>
            <sz val="9"/>
            <color indexed="81"/>
            <rFont val="MS P ゴシック"/>
            <family val="3"/>
            <charset val="128"/>
          </rPr>
          <t xml:space="preserve">
</t>
        </r>
      </text>
    </comment>
    <comment ref="E3" authorId="0" shapeId="0" xr:uid="{03AB07A6-9549-4B1F-8EEC-1F9C7DEC3AC9}">
      <text>
        <r>
          <rPr>
            <b/>
            <sz val="9"/>
            <color indexed="81"/>
            <rFont val="MS P ゴシック"/>
            <family val="3"/>
            <charset val="128"/>
          </rPr>
          <t xml:space="preserve">最終的な合計”０”になるように
</t>
        </r>
        <r>
          <rPr>
            <sz val="9"/>
            <color indexed="81"/>
            <rFont val="MS P ゴシック"/>
            <family val="3"/>
            <charset val="128"/>
          </rPr>
          <t xml:space="preserve">
</t>
        </r>
      </text>
    </comment>
    <comment ref="J3" authorId="0" shapeId="0" xr:uid="{223BA529-5E46-4C7C-A178-F97BDC4B247E}">
      <text>
        <r>
          <rPr>
            <sz val="9"/>
            <color indexed="81"/>
            <rFont val="MS P ゴシック"/>
            <family val="3"/>
            <charset val="128"/>
          </rPr>
          <t xml:space="preserve">1/2または1/3以内の額
</t>
        </r>
      </text>
    </comment>
    <comment ref="L3" authorId="0" shapeId="0" xr:uid="{69370FCE-34A5-415D-B583-FDE1B7D46C5C}">
      <text>
        <r>
          <rPr>
            <sz val="9"/>
            <color indexed="81"/>
            <rFont val="MS P ゴシック"/>
            <family val="3"/>
            <charset val="128"/>
          </rPr>
          <t xml:space="preserve">活動記録と整合させる。
</t>
        </r>
      </text>
    </comment>
  </commentList>
</comments>
</file>

<file path=xl/sharedStrings.xml><?xml version="1.0" encoding="utf-8"?>
<sst xmlns="http://schemas.openxmlformats.org/spreadsheetml/2006/main" count="162" uniqueCount="129">
  <si>
    <t>日付</t>
    <rPh sb="0" eb="2">
      <t>ヒヅケ</t>
    </rPh>
    <phoneticPr fontId="1"/>
  </si>
  <si>
    <t>支出（円）</t>
    <rPh sb="0" eb="2">
      <t>シシュツ</t>
    </rPh>
    <rPh sb="3" eb="4">
      <t>エン</t>
    </rPh>
    <phoneticPr fontId="1"/>
  </si>
  <si>
    <t>委託費</t>
    <rPh sb="0" eb="3">
      <t>イタクヒ</t>
    </rPh>
    <phoneticPr fontId="1"/>
  </si>
  <si>
    <t>その他</t>
    <rPh sb="2" eb="3">
      <t>タ</t>
    </rPh>
    <phoneticPr fontId="1"/>
  </si>
  <si>
    <t>活動実施日</t>
    <rPh sb="0" eb="2">
      <t>カツドウ</t>
    </rPh>
    <rPh sb="2" eb="5">
      <t>ジッシビ</t>
    </rPh>
    <phoneticPr fontId="1"/>
  </si>
  <si>
    <t>人件費</t>
    <rPh sb="0" eb="3">
      <t>ジンケンヒ</t>
    </rPh>
    <phoneticPr fontId="1"/>
  </si>
  <si>
    <t>タイプ</t>
    <phoneticPr fontId="1"/>
  </si>
  <si>
    <t>①活動推進費</t>
    <rPh sb="1" eb="3">
      <t>カツドウ</t>
    </rPh>
    <rPh sb="3" eb="5">
      <t>スイシン</t>
    </rPh>
    <rPh sb="5" eb="6">
      <t>ヒ</t>
    </rPh>
    <phoneticPr fontId="1"/>
  </si>
  <si>
    <t>④森林資源利用タイプ</t>
    <rPh sb="1" eb="3">
      <t>シンリン</t>
    </rPh>
    <rPh sb="3" eb="5">
      <t>シゲン</t>
    </rPh>
    <rPh sb="5" eb="7">
      <t>リヨウ</t>
    </rPh>
    <phoneticPr fontId="1"/>
  </si>
  <si>
    <t>⑤森林機能強化タイプ</t>
    <rPh sb="1" eb="3">
      <t>シンリン</t>
    </rPh>
    <rPh sb="3" eb="5">
      <t>キノウ</t>
    </rPh>
    <rPh sb="5" eb="7">
      <t>キョウカ</t>
    </rPh>
    <phoneticPr fontId="1"/>
  </si>
  <si>
    <t>内容</t>
    <rPh sb="0" eb="1">
      <t>ウチ</t>
    </rPh>
    <rPh sb="1" eb="2">
      <t>カタチ</t>
    </rPh>
    <phoneticPr fontId="1"/>
  </si>
  <si>
    <t>資機材の
購入等</t>
    <rPh sb="0" eb="3">
      <t>シキザイ</t>
    </rPh>
    <rPh sb="5" eb="7">
      <t>コウニュウ</t>
    </rPh>
    <rPh sb="7" eb="8">
      <t>トウ</t>
    </rPh>
    <phoneticPr fontId="1"/>
  </si>
  <si>
    <t>備考
（財産の保管場所）</t>
    <rPh sb="0" eb="2">
      <t>ビコウ</t>
    </rPh>
    <rPh sb="4" eb="6">
      <t>ザイサン</t>
    </rPh>
    <rPh sb="7" eb="9">
      <t>ホカン</t>
    </rPh>
    <rPh sb="9" eb="11">
      <t>バショ</t>
    </rPh>
    <phoneticPr fontId="1"/>
  </si>
  <si>
    <t>収入
（円）</t>
    <rPh sb="0" eb="2">
      <t>シュウニュウ</t>
    </rPh>
    <rPh sb="4" eb="5">
      <t>エン</t>
    </rPh>
    <phoneticPr fontId="1"/>
  </si>
  <si>
    <t>立替
（円）</t>
    <rPh sb="0" eb="2">
      <t>タテカエ</t>
    </rPh>
    <rPh sb="4" eb="5">
      <t>エン</t>
    </rPh>
    <phoneticPr fontId="1"/>
  </si>
  <si>
    <t>領収書等
番号</t>
    <rPh sb="0" eb="3">
      <t>リョウシュウショ</t>
    </rPh>
    <rPh sb="3" eb="4">
      <t>トウ</t>
    </rPh>
    <rPh sb="5" eb="7">
      <t>バンゴウ</t>
    </rPh>
    <phoneticPr fontId="1"/>
  </si>
  <si>
    <t>②地域環境保全タイプ（里山林保全）</t>
    <rPh sb="1" eb="3">
      <t>チイキ</t>
    </rPh>
    <rPh sb="3" eb="5">
      <t>カンキョウ</t>
    </rPh>
    <rPh sb="5" eb="7">
      <t>ホゼン</t>
    </rPh>
    <phoneticPr fontId="1"/>
  </si>
  <si>
    <t>③地域環境保全タイプ（竹林整備）</t>
    <rPh sb="1" eb="3">
      <t>チイキ</t>
    </rPh>
    <rPh sb="3" eb="5">
      <t>カンキョウ</t>
    </rPh>
    <rPh sb="5" eb="7">
      <t>ホゼン</t>
    </rPh>
    <phoneticPr fontId="1"/>
  </si>
  <si>
    <t>◎タイプのリスト</t>
    <phoneticPr fontId="1"/>
  </si>
  <si>
    <t>実施状況整理票</t>
    <phoneticPr fontId="14"/>
  </si>
  <si>
    <t>都道府県名</t>
    <rPh sb="0" eb="1">
      <t>ミヤコ</t>
    </rPh>
    <rPh sb="1" eb="2">
      <t>ミチ</t>
    </rPh>
    <rPh sb="2" eb="3">
      <t>フ</t>
    </rPh>
    <rPh sb="3" eb="4">
      <t>ケン</t>
    </rPh>
    <rPh sb="4" eb="5">
      <t>メイ</t>
    </rPh>
    <phoneticPr fontId="14"/>
  </si>
  <si>
    <t>新潟県</t>
    <rPh sb="0" eb="3">
      <t>ニイガタケン</t>
    </rPh>
    <phoneticPr fontId="14"/>
  </si>
  <si>
    <t>地域協議会名</t>
    <rPh sb="0" eb="2">
      <t>チイキ</t>
    </rPh>
    <rPh sb="2" eb="5">
      <t>キョウギカイ</t>
    </rPh>
    <rPh sb="5" eb="6">
      <t>メイ</t>
    </rPh>
    <phoneticPr fontId="14"/>
  </si>
  <si>
    <t>越後ふるさと里山林協議会</t>
    <rPh sb="0" eb="12">
      <t>サトヤマリン</t>
    </rPh>
    <phoneticPr fontId="14"/>
  </si>
  <si>
    <t>市町村名</t>
    <rPh sb="0" eb="1">
      <t>シ</t>
    </rPh>
    <rPh sb="1" eb="2">
      <t>マチ</t>
    </rPh>
    <rPh sb="2" eb="3">
      <t>ムラ</t>
    </rPh>
    <rPh sb="3" eb="4">
      <t>メイ</t>
    </rPh>
    <phoneticPr fontId="14"/>
  </si>
  <si>
    <t>対象森林所在市町村名</t>
    <rPh sb="0" eb="2">
      <t>タイショウ</t>
    </rPh>
    <rPh sb="2" eb="4">
      <t>シンリン</t>
    </rPh>
    <rPh sb="4" eb="6">
      <t>ショザイ</t>
    </rPh>
    <rPh sb="6" eb="9">
      <t>シチョウソン</t>
    </rPh>
    <rPh sb="9" eb="10">
      <t>メイ</t>
    </rPh>
    <phoneticPr fontId="14"/>
  </si>
  <si>
    <t>活動組織名</t>
    <rPh sb="0" eb="2">
      <t>カツドウ</t>
    </rPh>
    <rPh sb="2" eb="4">
      <t>ソシキ</t>
    </rPh>
    <rPh sb="4" eb="5">
      <t>メイ</t>
    </rPh>
    <phoneticPr fontId="14"/>
  </si>
  <si>
    <t>取組内容</t>
    <rPh sb="0" eb="2">
      <t>トリクミ</t>
    </rPh>
    <rPh sb="2" eb="4">
      <t>ナイヨウ</t>
    </rPh>
    <phoneticPr fontId="14"/>
  </si>
  <si>
    <t>地域環境保全タイプ</t>
    <rPh sb="0" eb="2">
      <t>チイキ</t>
    </rPh>
    <rPh sb="2" eb="4">
      <t>カンキョウ</t>
    </rPh>
    <rPh sb="4" eb="6">
      <t>ホゼン</t>
    </rPh>
    <phoneticPr fontId="14"/>
  </si>
  <si>
    <t>里山林保全(㏊)</t>
    <rPh sb="0" eb="2">
      <t>サトヤマ</t>
    </rPh>
    <rPh sb="2" eb="3">
      <t>リン</t>
    </rPh>
    <rPh sb="3" eb="5">
      <t>ホゼン</t>
    </rPh>
    <phoneticPr fontId="14"/>
  </si>
  <si>
    <t>侵入竹除去・竹林整備(ha)</t>
    <rPh sb="0" eb="2">
      <t>シンニュウ</t>
    </rPh>
    <rPh sb="2" eb="3">
      <t>チク</t>
    </rPh>
    <rPh sb="3" eb="5">
      <t>ジョキョ</t>
    </rPh>
    <rPh sb="6" eb="8">
      <t>チクリン</t>
    </rPh>
    <rPh sb="8" eb="10">
      <t>セイビ</t>
    </rPh>
    <phoneticPr fontId="14"/>
  </si>
  <si>
    <t>森林資源利用タイプ(㏊)</t>
    <rPh sb="0" eb="2">
      <t>シンリン</t>
    </rPh>
    <rPh sb="2" eb="4">
      <t>シゲン</t>
    </rPh>
    <rPh sb="4" eb="6">
      <t>リヨウ</t>
    </rPh>
    <phoneticPr fontId="14"/>
  </si>
  <si>
    <t>森林機能強化タイプ(m)</t>
    <rPh sb="0" eb="2">
      <t>シンリン</t>
    </rPh>
    <rPh sb="2" eb="4">
      <t>キノウ</t>
    </rPh>
    <rPh sb="4" eb="6">
      <t>キョウカ</t>
    </rPh>
    <phoneticPr fontId="14"/>
  </si>
  <si>
    <t>間伐等（除伐、枝打ちを含む。）の実施面積(㏊)</t>
    <rPh sb="0" eb="2">
      <t>カンバツ</t>
    </rPh>
    <rPh sb="2" eb="3">
      <t>トウ</t>
    </rPh>
    <rPh sb="4" eb="6">
      <t>ジョバツ</t>
    </rPh>
    <rPh sb="7" eb="9">
      <t>エダウ</t>
    </rPh>
    <rPh sb="11" eb="12">
      <t>フク</t>
    </rPh>
    <rPh sb="16" eb="18">
      <t>ジッシ</t>
    </rPh>
    <rPh sb="18" eb="20">
      <t>メンセキ</t>
    </rPh>
    <phoneticPr fontId="14"/>
  </si>
  <si>
    <t>当該年度に長期にわたり手入れをされていなかったと考えられる森林を整備した面積(㏊)</t>
    <rPh sb="0" eb="2">
      <t>トウガイ</t>
    </rPh>
    <rPh sb="2" eb="4">
      <t>ネンド</t>
    </rPh>
    <rPh sb="5" eb="7">
      <t>チョウキ</t>
    </rPh>
    <rPh sb="11" eb="13">
      <t>テイ</t>
    </rPh>
    <rPh sb="24" eb="25">
      <t>カンガ</t>
    </rPh>
    <rPh sb="29" eb="31">
      <t>シンリン</t>
    </rPh>
    <rPh sb="32" eb="34">
      <t>セイビ</t>
    </rPh>
    <rPh sb="36" eb="38">
      <t>メンセキ</t>
    </rPh>
    <phoneticPr fontId="14"/>
  </si>
  <si>
    <t>資機材・施設の整備(円)</t>
    <rPh sb="0" eb="3">
      <t>シキザイ</t>
    </rPh>
    <rPh sb="4" eb="6">
      <t>シセツ</t>
    </rPh>
    <rPh sb="7" eb="9">
      <t>セイビ</t>
    </rPh>
    <phoneticPr fontId="14"/>
  </si>
  <si>
    <t>交付率 １/2以内</t>
    <rPh sb="0" eb="2">
      <t>コウフ</t>
    </rPh>
    <rPh sb="2" eb="3">
      <t>リツ</t>
    </rPh>
    <rPh sb="7" eb="9">
      <t>イナイ</t>
    </rPh>
    <phoneticPr fontId="14"/>
  </si>
  <si>
    <t>交付率 １/3以内</t>
    <rPh sb="0" eb="2">
      <t>コウフ</t>
    </rPh>
    <rPh sb="2" eb="3">
      <t>リツ</t>
    </rPh>
    <rPh sb="7" eb="9">
      <t>イナイ</t>
    </rPh>
    <phoneticPr fontId="14"/>
  </si>
  <si>
    <t>構成員（人数）</t>
    <rPh sb="0" eb="3">
      <t>コウセイイン</t>
    </rPh>
    <rPh sb="4" eb="6">
      <t>ニンズウ</t>
    </rPh>
    <phoneticPr fontId="14"/>
  </si>
  <si>
    <t>交付金の使途（円）</t>
    <rPh sb="0" eb="3">
      <t>コウフキン</t>
    </rPh>
    <rPh sb="4" eb="6">
      <t>シト</t>
    </rPh>
    <rPh sb="7" eb="8">
      <t>エン</t>
    </rPh>
    <phoneticPr fontId="14"/>
  </si>
  <si>
    <t>収　入</t>
    <rPh sb="0" eb="1">
      <t>オサム</t>
    </rPh>
    <rPh sb="2" eb="3">
      <t>イ</t>
    </rPh>
    <phoneticPr fontId="14"/>
  </si>
  <si>
    <t>資機材・施設の整備に対する交付金</t>
    <rPh sb="0" eb="3">
      <t>シキザイ</t>
    </rPh>
    <rPh sb="4" eb="6">
      <t>シセツ</t>
    </rPh>
    <rPh sb="7" eb="9">
      <t>セイビ</t>
    </rPh>
    <rPh sb="10" eb="11">
      <t>タイ</t>
    </rPh>
    <rPh sb="13" eb="16">
      <t>コウフキン</t>
    </rPh>
    <phoneticPr fontId="14"/>
  </si>
  <si>
    <t>支　出</t>
    <rPh sb="0" eb="1">
      <t>シ</t>
    </rPh>
    <rPh sb="2" eb="3">
      <t>シュツ</t>
    </rPh>
    <phoneticPr fontId="14"/>
  </si>
  <si>
    <t>資機材・施設の整備</t>
    <rPh sb="0" eb="3">
      <t>シキザイ</t>
    </rPh>
    <rPh sb="4" eb="6">
      <t>シセツ</t>
    </rPh>
    <rPh sb="7" eb="9">
      <t>セイビ</t>
    </rPh>
    <phoneticPr fontId="14"/>
  </si>
  <si>
    <t>備  考</t>
    <rPh sb="0" eb="1">
      <t>ソナエ</t>
    </rPh>
    <rPh sb="3" eb="4">
      <t>コウ</t>
    </rPh>
    <phoneticPr fontId="14"/>
  </si>
  <si>
    <t>地方分</t>
    <rPh sb="0" eb="3">
      <t>チホウブン</t>
    </rPh>
    <phoneticPr fontId="14"/>
  </si>
  <si>
    <t>摘要</t>
    <rPh sb="0" eb="2">
      <t>テキヨウ</t>
    </rPh>
    <phoneticPr fontId="1"/>
  </si>
  <si>
    <t>都道府県の支援額</t>
    <rPh sb="0" eb="4">
      <t>トドウフケン</t>
    </rPh>
    <rPh sb="5" eb="7">
      <t>シエン</t>
    </rPh>
    <rPh sb="7" eb="8">
      <t>ガク</t>
    </rPh>
    <phoneticPr fontId="14"/>
  </si>
  <si>
    <t>市町村の支援額</t>
    <rPh sb="0" eb="3">
      <t>シチョウソン</t>
    </rPh>
    <rPh sb="4" eb="6">
      <t>シエン</t>
    </rPh>
    <rPh sb="6" eb="7">
      <t>ガク</t>
    </rPh>
    <phoneticPr fontId="14"/>
  </si>
  <si>
    <t>国庫分</t>
    <rPh sb="0" eb="2">
      <t>コッコ</t>
    </rPh>
    <rPh sb="2" eb="3">
      <t>ブン</t>
    </rPh>
    <phoneticPr fontId="14"/>
  </si>
  <si>
    <t>取組に対する交付金</t>
    <rPh sb="0" eb="2">
      <t>トリクミ</t>
    </rPh>
    <rPh sb="3" eb="4">
      <t>タイ</t>
    </rPh>
    <rPh sb="6" eb="9">
      <t>コウフキン</t>
    </rPh>
    <phoneticPr fontId="14"/>
  </si>
  <si>
    <t>自己負担額 Ａ</t>
    <rPh sb="0" eb="2">
      <t>ジコ</t>
    </rPh>
    <rPh sb="2" eb="4">
      <t>フタン</t>
    </rPh>
    <rPh sb="4" eb="5">
      <t>ガク</t>
    </rPh>
    <phoneticPr fontId="14"/>
  </si>
  <si>
    <t>小 計 Ｂ（国庫分＋地方分）</t>
    <rPh sb="0" eb="1">
      <t>ショウ</t>
    </rPh>
    <rPh sb="2" eb="3">
      <t>ケイ</t>
    </rPh>
    <rPh sb="6" eb="8">
      <t>コッコ</t>
    </rPh>
    <rPh sb="8" eb="9">
      <t>ブン</t>
    </rPh>
    <rPh sb="10" eb="13">
      <t>チホウブン</t>
    </rPh>
    <phoneticPr fontId="14"/>
  </si>
  <si>
    <t>合 計（Ａ＋Ｂ）</t>
    <rPh sb="0" eb="1">
      <t>ア</t>
    </rPh>
    <rPh sb="2" eb="3">
      <t>ケイ</t>
    </rPh>
    <phoneticPr fontId="14"/>
  </si>
  <si>
    <t>人件費 a</t>
    <rPh sb="0" eb="3">
      <t>ジンケンヒ</t>
    </rPh>
    <phoneticPr fontId="14"/>
  </si>
  <si>
    <t>委託料 b</t>
    <rPh sb="0" eb="3">
      <t>イタクリョウ</t>
    </rPh>
    <phoneticPr fontId="14"/>
  </si>
  <si>
    <t>その他 c</t>
    <rPh sb="2" eb="3">
      <t>タ</t>
    </rPh>
    <phoneticPr fontId="14"/>
  </si>
  <si>
    <t>交付率 １/2以内 d</t>
    <rPh sb="0" eb="2">
      <t>コウフ</t>
    </rPh>
    <rPh sb="2" eb="3">
      <t>リツ</t>
    </rPh>
    <rPh sb="7" eb="9">
      <t>イナイ</t>
    </rPh>
    <phoneticPr fontId="14"/>
  </si>
  <si>
    <t>交付率 １/3以内 e</t>
    <rPh sb="0" eb="2">
      <t>コウフ</t>
    </rPh>
    <rPh sb="2" eb="3">
      <t>リツ</t>
    </rPh>
    <rPh sb="7" eb="9">
      <t>イナイ</t>
    </rPh>
    <phoneticPr fontId="14"/>
  </si>
  <si>
    <t>合 計（a+b+c+d+e）</t>
    <rPh sb="0" eb="1">
      <t>ア</t>
    </rPh>
    <rPh sb="2" eb="3">
      <t>ケイ</t>
    </rPh>
    <phoneticPr fontId="14"/>
  </si>
  <si>
    <t>（別記様式第２号）</t>
    <rPh sb="1" eb="3">
      <t>ベッキ</t>
    </rPh>
    <rPh sb="3" eb="5">
      <t>ヨウシキ</t>
    </rPh>
    <rPh sb="5" eb="6">
      <t>ダイ</t>
    </rPh>
    <rPh sb="7" eb="8">
      <t>ゴウ</t>
    </rPh>
    <phoneticPr fontId="14"/>
  </si>
  <si>
    <t>収　支　計　算　書</t>
    <rPh sb="0" eb="1">
      <t>オサム</t>
    </rPh>
    <rPh sb="2" eb="3">
      <t>ササ</t>
    </rPh>
    <rPh sb="4" eb="5">
      <t>ケイ</t>
    </rPh>
    <rPh sb="6" eb="7">
      <t>サン</t>
    </rPh>
    <rPh sb="8" eb="9">
      <t>ショ</t>
    </rPh>
    <phoneticPr fontId="14"/>
  </si>
  <si>
    <t>【収入】</t>
    <rPh sb="1" eb="3">
      <t>シュウニュウ</t>
    </rPh>
    <phoneticPr fontId="14"/>
  </si>
  <si>
    <t>財源内訳</t>
    <rPh sb="0" eb="2">
      <t>ザイゲン</t>
    </rPh>
    <rPh sb="2" eb="4">
      <t>ウチワケ</t>
    </rPh>
    <phoneticPr fontId="14"/>
  </si>
  <si>
    <t>額（円）</t>
    <rPh sb="0" eb="1">
      <t>ガク</t>
    </rPh>
    <rPh sb="2" eb="3">
      <t>エン</t>
    </rPh>
    <phoneticPr fontId="14"/>
  </si>
  <si>
    <t>内訳</t>
    <rPh sb="0" eb="2">
      <t>ウチワケ</t>
    </rPh>
    <phoneticPr fontId="14"/>
  </si>
  <si>
    <t>⑤森林機能強化タイプ</t>
    <rPh sb="1" eb="3">
      <t>シンリン</t>
    </rPh>
    <rPh sb="3" eb="5">
      <t>キノウ</t>
    </rPh>
    <rPh sb="5" eb="7">
      <t>キョウカ</t>
    </rPh>
    <phoneticPr fontId="14"/>
  </si>
  <si>
    <t>小　　計</t>
    <rPh sb="0" eb="1">
      <t>ショウ</t>
    </rPh>
    <rPh sb="3" eb="4">
      <t>ケイ</t>
    </rPh>
    <phoneticPr fontId="14"/>
  </si>
  <si>
    <t>合　　計</t>
    <rPh sb="0" eb="1">
      <t>ゴウ</t>
    </rPh>
    <rPh sb="3" eb="4">
      <t>ケイ</t>
    </rPh>
    <phoneticPr fontId="14"/>
  </si>
  <si>
    <t>【支出】</t>
    <rPh sb="1" eb="3">
      <t>シシュツ</t>
    </rPh>
    <phoneticPr fontId="14"/>
  </si>
  <si>
    <t>支出科目</t>
    <rPh sb="0" eb="2">
      <t>シシュツ</t>
    </rPh>
    <rPh sb="2" eb="4">
      <t>カモク</t>
    </rPh>
    <phoneticPr fontId="14"/>
  </si>
  <si>
    <t>活動経費</t>
    <rPh sb="0" eb="2">
      <t>カツドウ</t>
    </rPh>
    <rPh sb="2" eb="4">
      <t>ケイヒ</t>
    </rPh>
    <phoneticPr fontId="14"/>
  </si>
  <si>
    <t>人件費</t>
    <rPh sb="0" eb="3">
      <t>ジンケンヒ</t>
    </rPh>
    <phoneticPr fontId="14"/>
  </si>
  <si>
    <t>委 託 費</t>
    <rPh sb="0" eb="1">
      <t>クワシ</t>
    </rPh>
    <rPh sb="2" eb="3">
      <t>コトヅケ</t>
    </rPh>
    <rPh sb="4" eb="5">
      <t>ヒ</t>
    </rPh>
    <phoneticPr fontId="14"/>
  </si>
  <si>
    <t>そ の 他</t>
    <rPh sb="4" eb="5">
      <t>タ</t>
    </rPh>
    <phoneticPr fontId="14"/>
  </si>
  <si>
    <t>資機材の購入等</t>
    <rPh sb="0" eb="3">
      <t>シキザイ</t>
    </rPh>
    <rPh sb="4" eb="6">
      <t>コウニュウ</t>
    </rPh>
    <rPh sb="6" eb="7">
      <t>ナド</t>
    </rPh>
    <phoneticPr fontId="14"/>
  </si>
  <si>
    <t>※「資機材の購入等」は収入の「資機材・施設の整備」に該当する額を計上</t>
    <rPh sb="2" eb="5">
      <t>シキザイ</t>
    </rPh>
    <rPh sb="6" eb="8">
      <t>コウニュウ</t>
    </rPh>
    <rPh sb="8" eb="9">
      <t>トウ</t>
    </rPh>
    <rPh sb="11" eb="13">
      <t>シュウニュウ</t>
    </rPh>
    <rPh sb="15" eb="18">
      <t>シキザイ</t>
    </rPh>
    <rPh sb="19" eb="21">
      <t>シセツ</t>
    </rPh>
    <rPh sb="22" eb="24">
      <t>セイビ</t>
    </rPh>
    <rPh sb="26" eb="28">
      <t>ガイトウ</t>
    </rPh>
    <rPh sb="30" eb="31">
      <t>ガク</t>
    </rPh>
    <rPh sb="32" eb="34">
      <t>ケイジョウ</t>
    </rPh>
    <phoneticPr fontId="14"/>
  </si>
  <si>
    <t>※領収書等参考となる書類を添付すること</t>
    <rPh sb="1" eb="4">
      <t>リョウシュウショ</t>
    </rPh>
    <rPh sb="4" eb="5">
      <t>トウ</t>
    </rPh>
    <rPh sb="5" eb="7">
      <t>サンコウ</t>
    </rPh>
    <rPh sb="10" eb="12">
      <t>ショルイ</t>
    </rPh>
    <rPh sb="13" eb="15">
      <t>テンプ</t>
    </rPh>
    <phoneticPr fontId="14"/>
  </si>
  <si>
    <t>国費分</t>
    <rPh sb="0" eb="3">
      <t>コクヒブン</t>
    </rPh>
    <phoneticPr fontId="14"/>
  </si>
  <si>
    <t>⑥関係人口創出・維持タイプ</t>
    <rPh sb="1" eb="7">
      <t>カンケイジンコウソウシュツ</t>
    </rPh>
    <rPh sb="8" eb="10">
      <t>イジ</t>
    </rPh>
    <phoneticPr fontId="1"/>
  </si>
  <si>
    <t>⑦資機材（1/2以内）</t>
    <rPh sb="1" eb="4">
      <t>シキザイ</t>
    </rPh>
    <phoneticPr fontId="1"/>
  </si>
  <si>
    <t>⑧資機材（1/3以内）</t>
    <rPh sb="1" eb="4">
      <t>シキザイ</t>
    </rPh>
    <rPh sb="8" eb="10">
      <t>イナイ</t>
    </rPh>
    <phoneticPr fontId="1"/>
  </si>
  <si>
    <t>①活動推進費</t>
    <phoneticPr fontId="14"/>
  </si>
  <si>
    <t>②地域環境保全タイプ（里山林保全）</t>
    <phoneticPr fontId="14"/>
  </si>
  <si>
    <t>③地域環境保全タイプ（竹林整備）</t>
    <phoneticPr fontId="14"/>
  </si>
  <si>
    <t>④森林資源利用タイプ</t>
    <phoneticPr fontId="14"/>
  </si>
  <si>
    <t>⑥関係人口創出・維持タイプ</t>
    <rPh sb="1" eb="3">
      <t>カンケイ</t>
    </rPh>
    <rPh sb="3" eb="5">
      <t>ジンコウ</t>
    </rPh>
    <rPh sb="5" eb="7">
      <t>ソウシュツ</t>
    </rPh>
    <rPh sb="8" eb="10">
      <t>イジ</t>
    </rPh>
    <phoneticPr fontId="14"/>
  </si>
  <si>
    <t>⑦資機材（1/2以内）</t>
    <rPh sb="1" eb="4">
      <t>シキザイ</t>
    </rPh>
    <rPh sb="8" eb="10">
      <t>イナイ</t>
    </rPh>
    <phoneticPr fontId="14"/>
  </si>
  <si>
    <t>⑧資機材（1/3以内）</t>
    <phoneticPr fontId="1"/>
  </si>
  <si>
    <t>取組に対する交付金計</t>
    <rPh sb="0" eb="2">
      <t>トリクミ</t>
    </rPh>
    <rPh sb="3" eb="4">
      <t>タイ</t>
    </rPh>
    <rPh sb="6" eb="9">
      <t>コウフキン</t>
    </rPh>
    <rPh sb="9" eb="10">
      <t>ケイ</t>
    </rPh>
    <phoneticPr fontId="14"/>
  </si>
  <si>
    <t>資機材（1/2以内）</t>
    <rPh sb="0" eb="3">
      <t>シキザイ</t>
    </rPh>
    <rPh sb="7" eb="9">
      <t>イナイ</t>
    </rPh>
    <phoneticPr fontId="14"/>
  </si>
  <si>
    <t>資機材（1/3以内）</t>
    <phoneticPr fontId="1"/>
  </si>
  <si>
    <t>資機材購入費のうち交付金充当額</t>
    <rPh sb="0" eb="3">
      <t>シキザイ</t>
    </rPh>
    <rPh sb="3" eb="6">
      <t>コウニュウヒ</t>
    </rPh>
    <rPh sb="9" eb="12">
      <t>コウフキン</t>
    </rPh>
    <rPh sb="12" eb="14">
      <t>ジュウトウ</t>
    </rPh>
    <rPh sb="14" eb="15">
      <t>ガク</t>
    </rPh>
    <phoneticPr fontId="1"/>
  </si>
  <si>
    <t>⑨タイプに振り分けられないもの</t>
    <phoneticPr fontId="14"/>
  </si>
  <si>
    <t>⑨-1資機材購入に係る自己資金</t>
    <phoneticPr fontId="14"/>
  </si>
  <si>
    <t>⑨-2その他自己資金、不要額など</t>
    <rPh sb="5" eb="6">
      <t>ホカ</t>
    </rPh>
    <rPh sb="6" eb="8">
      <t>ジコ</t>
    </rPh>
    <rPh sb="8" eb="10">
      <t>シキン</t>
    </rPh>
    <rPh sb="11" eb="13">
      <t>フヨウ</t>
    </rPh>
    <rPh sb="13" eb="14">
      <t>ガク</t>
    </rPh>
    <phoneticPr fontId="14"/>
  </si>
  <si>
    <t>⑨-1資機材購入に係る自己資金</t>
    <phoneticPr fontId="1"/>
  </si>
  <si>
    <t>⑨-2その他自己資金、不要額など</t>
    <phoneticPr fontId="1"/>
  </si>
  <si>
    <t>タイプに振り分けられないもの</t>
    <rPh sb="4" eb="5">
      <t>フ</t>
    </rPh>
    <rPh sb="6" eb="7">
      <t>ワ</t>
    </rPh>
    <phoneticPr fontId="1"/>
  </si>
  <si>
    <t>⑩市町村支援額</t>
    <rPh sb="1" eb="4">
      <t>シチョウソン</t>
    </rPh>
    <rPh sb="4" eb="7">
      <t>シエンガク</t>
    </rPh>
    <phoneticPr fontId="1"/>
  </si>
  <si>
    <t>⑩市町村支援額</t>
    <rPh sb="1" eb="4">
      <t>シチョウソン</t>
    </rPh>
    <rPh sb="4" eb="6">
      <t>シエン</t>
    </rPh>
    <rPh sb="6" eb="7">
      <t>ガク</t>
    </rPh>
    <phoneticPr fontId="1"/>
  </si>
  <si>
    <t>内容にタイプを記載</t>
    <rPh sb="0" eb="2">
      <t>ナイヨウ</t>
    </rPh>
    <rPh sb="7" eb="9">
      <t>キサイ</t>
    </rPh>
    <phoneticPr fontId="1"/>
  </si>
  <si>
    <t>集計行</t>
    <rPh sb="0" eb="3">
      <t>シュウケイギョウ</t>
    </rPh>
    <phoneticPr fontId="1"/>
  </si>
  <si>
    <t>活動組織名：　　　　　　　　　　　　　　　　　　　　　</t>
    <rPh sb="0" eb="4">
      <t>カツドウソシキ</t>
    </rPh>
    <rPh sb="4" eb="5">
      <t>メイ</t>
    </rPh>
    <phoneticPr fontId="1"/>
  </si>
  <si>
    <t>①</t>
    <phoneticPr fontId="1"/>
  </si>
  <si>
    <t>②</t>
    <phoneticPr fontId="1"/>
  </si>
  <si>
    <t>③</t>
    <phoneticPr fontId="1"/>
  </si>
  <si>
    <t>④</t>
    <phoneticPr fontId="1"/>
  </si>
  <si>
    <t>⑤</t>
    <phoneticPr fontId="1"/>
  </si>
  <si>
    <t>⑥</t>
    <phoneticPr fontId="1"/>
  </si>
  <si>
    <t>小計</t>
    <rPh sb="0" eb="2">
      <t>ショウケイ</t>
    </rPh>
    <phoneticPr fontId="1"/>
  </si>
  <si>
    <t>外部表1.タイプごとの詳細支出額</t>
    <rPh sb="0" eb="2">
      <t>ガイブ</t>
    </rPh>
    <rPh sb="2" eb="3">
      <t>ヒョウ</t>
    </rPh>
    <rPh sb="11" eb="13">
      <t>ショウサイ</t>
    </rPh>
    <rPh sb="13" eb="16">
      <t>シシュツガク</t>
    </rPh>
    <phoneticPr fontId="1"/>
  </si>
  <si>
    <t>外部表2.タイプごとの支出額合計と交付額との差額</t>
    <rPh sb="0" eb="2">
      <t>ガイブ</t>
    </rPh>
    <rPh sb="2" eb="3">
      <t>ヒョウ</t>
    </rPh>
    <rPh sb="11" eb="14">
      <t>シシュツガク</t>
    </rPh>
    <rPh sb="14" eb="16">
      <t>ゴウケイ</t>
    </rPh>
    <rPh sb="17" eb="20">
      <t>コウフガク</t>
    </rPh>
    <rPh sb="22" eb="24">
      <t>サガク</t>
    </rPh>
    <phoneticPr fontId="1"/>
  </si>
  <si>
    <t>支出科目</t>
    <rPh sb="0" eb="4">
      <t>シシュツカモク</t>
    </rPh>
    <phoneticPr fontId="1"/>
  </si>
  <si>
    <t>額（円）</t>
    <rPh sb="0" eb="1">
      <t>ガク</t>
    </rPh>
    <rPh sb="2" eb="3">
      <t>エン</t>
    </rPh>
    <phoneticPr fontId="1"/>
  </si>
  <si>
    <t>支出合計額（円）</t>
    <rPh sb="0" eb="2">
      <t>シシュツ</t>
    </rPh>
    <rPh sb="2" eb="4">
      <t>ゴウケイ</t>
    </rPh>
    <rPh sb="4" eb="5">
      <t>ガク</t>
    </rPh>
    <rPh sb="6" eb="7">
      <t>エン</t>
    </rPh>
    <phoneticPr fontId="1"/>
  </si>
  <si>
    <t>支出合計額ー収入額</t>
    <rPh sb="6" eb="9">
      <t>シュウニュウガク</t>
    </rPh>
    <phoneticPr fontId="1"/>
  </si>
  <si>
    <t>収入額（円）</t>
    <rPh sb="0" eb="3">
      <t>シュウニュウガク</t>
    </rPh>
    <phoneticPr fontId="1"/>
  </si>
  <si>
    <t>※支出については、自己負担額を含めた額を記載すること。</t>
    <phoneticPr fontId="14"/>
  </si>
  <si>
    <t>※関係人口創出・維持タイプに該当する場合は「１」を記入すること。</t>
    <rPh sb="1" eb="7">
      <t>カンケイジンコウソウシュツ</t>
    </rPh>
    <rPh sb="8" eb="10">
      <t>イジ</t>
    </rPh>
    <rPh sb="14" eb="16">
      <t>ガイトウ</t>
    </rPh>
    <rPh sb="18" eb="20">
      <t>バアイ</t>
    </rPh>
    <rPh sb="25" eb="27">
      <t>キニュウ</t>
    </rPh>
    <phoneticPr fontId="14"/>
  </si>
  <si>
    <t>関係人口創出・維持タイプ（該当の有無）</t>
    <rPh sb="0" eb="6">
      <t>カンケイジンコウソウシュツ</t>
    </rPh>
    <rPh sb="7" eb="9">
      <t>イジ</t>
    </rPh>
    <rPh sb="13" eb="15">
      <t>ガイトウ</t>
    </rPh>
    <rPh sb="16" eb="18">
      <t>ウム</t>
    </rPh>
    <phoneticPr fontId="14"/>
  </si>
  <si>
    <t>地域外関係者の参加者数（延べ人数）</t>
    <rPh sb="0" eb="6">
      <t>チイキガイカンケイシャ</t>
    </rPh>
    <rPh sb="7" eb="11">
      <t>サンカシャスウ</t>
    </rPh>
    <rPh sb="12" eb="13">
      <t>ノ</t>
    </rPh>
    <rPh sb="14" eb="16">
      <t>ニンズウ</t>
    </rPh>
    <phoneticPr fontId="14"/>
  </si>
  <si>
    <t>令和６年度　森林・山村多面的機能発揮対策交付金（金銭出納簿）</t>
    <rPh sb="0" eb="2">
      <t>レイワ</t>
    </rPh>
    <rPh sb="3" eb="5">
      <t>ネンド</t>
    </rPh>
    <rPh sb="5" eb="7">
      <t>ヘイネンド</t>
    </rPh>
    <rPh sb="6" eb="8">
      <t>シンリン</t>
    </rPh>
    <rPh sb="9" eb="11">
      <t>サンソン</t>
    </rPh>
    <rPh sb="11" eb="14">
      <t>タメンテキ</t>
    </rPh>
    <rPh sb="14" eb="16">
      <t>キノウ</t>
    </rPh>
    <rPh sb="16" eb="18">
      <t>ハッキ</t>
    </rPh>
    <rPh sb="18" eb="20">
      <t>タイサク</t>
    </rPh>
    <rPh sb="20" eb="23">
      <t>コウフキン</t>
    </rPh>
    <rPh sb="24" eb="26">
      <t>キンセン</t>
    </rPh>
    <rPh sb="26" eb="29">
      <t>スイトウボ</t>
    </rPh>
    <phoneticPr fontId="1"/>
  </si>
  <si>
    <t>各タイプで交付金を使い切れているか確認</t>
    <rPh sb="0" eb="1">
      <t>カク</t>
    </rPh>
    <rPh sb="5" eb="8">
      <t>コウフキン</t>
    </rPh>
    <rPh sb="9" eb="10">
      <t>ツカ</t>
    </rPh>
    <rPh sb="11" eb="12">
      <t>キ</t>
    </rPh>
    <rPh sb="17" eb="19">
      <t>カクニン</t>
    </rPh>
    <phoneticPr fontId="1"/>
  </si>
  <si>
    <t>（別紙3様式第19号）</t>
    <rPh sb="1" eb="3">
      <t>ベッシ</t>
    </rPh>
    <rPh sb="4" eb="6">
      <t>ヨウシキ</t>
    </rPh>
    <rPh sb="6" eb="7">
      <t>ダイ</t>
    </rPh>
    <rPh sb="9" eb="10">
      <t>ゴウ</t>
    </rPh>
    <phoneticPr fontId="1"/>
  </si>
  <si>
    <t>(様式第21号別紙1)</t>
    <rPh sb="1" eb="3">
      <t>ヨウシキ</t>
    </rPh>
    <rPh sb="3" eb="4">
      <t>ダイ</t>
    </rPh>
    <rPh sb="6" eb="7">
      <t>ゴウ</t>
    </rPh>
    <rPh sb="7" eb="9">
      <t>ベッシ</t>
    </rPh>
    <phoneticPr fontId="14"/>
  </si>
  <si>
    <t>アドバイザーの活用の有無</t>
    <rPh sb="7" eb="9">
      <t>カツヨウ</t>
    </rPh>
    <rPh sb="10" eb="12">
      <t>ウム</t>
    </rPh>
    <phoneticPr fontId="14"/>
  </si>
  <si>
    <t>※アドバイザーを活用した場合は、①～⑧の指導・助言の内容を記入すること。（複数回活用した場合は複数記載）</t>
    <rPh sb="8" eb="10">
      <t>カツヨウ</t>
    </rPh>
    <rPh sb="12" eb="14">
      <t>バアイ</t>
    </rPh>
    <rPh sb="20" eb="22">
      <t>シドウ</t>
    </rPh>
    <rPh sb="23" eb="25">
      <t>ジョゲン</t>
    </rPh>
    <rPh sb="26" eb="28">
      <t>ナイヨウ</t>
    </rPh>
    <rPh sb="29" eb="31">
      <t>キニュウ</t>
    </rPh>
    <rPh sb="37" eb="40">
      <t>フクスウカイ</t>
    </rPh>
    <rPh sb="40" eb="42">
      <t>カツヨウ</t>
    </rPh>
    <rPh sb="44" eb="46">
      <t>バアイ</t>
    </rPh>
    <rPh sb="47" eb="51">
      <t>フクスウキサイ</t>
    </rPh>
    <phoneticPr fontId="14"/>
  </si>
  <si>
    <t>　①森林施業、②侵入竹の伐採・除去・利活用、③森林資源の利用、④森林生態、植生、⑤関係人口、⑥組織づくり、⑦安全管理、⑧その他</t>
    <rPh sb="2" eb="6">
      <t>シンリンセギョウ</t>
    </rPh>
    <rPh sb="8" eb="11">
      <t>シンニュウタケ</t>
    </rPh>
    <rPh sb="12" eb="14">
      <t>バッサイ</t>
    </rPh>
    <rPh sb="15" eb="17">
      <t>ジョキョ</t>
    </rPh>
    <rPh sb="18" eb="21">
      <t>リカツヨウ</t>
    </rPh>
    <rPh sb="23" eb="27">
      <t>シンリンシゲン</t>
    </rPh>
    <rPh sb="28" eb="30">
      <t>リヨウ</t>
    </rPh>
    <rPh sb="32" eb="36">
      <t>シンリンセイタイ</t>
    </rPh>
    <rPh sb="37" eb="39">
      <t>ショクセイ</t>
    </rPh>
    <rPh sb="41" eb="45">
      <t>カンケイジンコウ</t>
    </rPh>
    <rPh sb="47" eb="49">
      <t>ソシキ</t>
    </rPh>
    <rPh sb="54" eb="58">
      <t>アンゼンカンリ</t>
    </rPh>
    <rPh sb="62" eb="63">
      <t>タ</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</si>
</sst>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0.0_);[Red]\(0.0\)"/>
    <numFmt numFmtId="179" formatCode="#,##0;&quot;△ &quot;#,##0"/>
    <numFmt numFmtId="180" formatCode="#,##0_);[Red]\(#,##0\)"/>
    <numFmt numFmtId="181" formatCode="m/d;@"/>
  </numFmts>
  <fonts count="30">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11"/>
      <color theme="1"/>
      <name val="Meiryo UI"/>
      <family val="3"/>
      <charset val="128"/>
    </font>
    <font>
      <sz val="10"/>
      <color theme="1"/>
      <name val="ＭＳ Ｐ明朝"/>
      <family val="1"/>
      <charset val="128"/>
    </font>
    <font>
      <sz val="8"/>
      <color theme="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2"/>
      <color theme="1"/>
      <name val="Meiryo UI"/>
      <family val="3"/>
      <charset val="128"/>
    </font>
    <font>
      <sz val="10"/>
      <color theme="1"/>
      <name val="Meiryo UI"/>
      <family val="3"/>
      <charset val="128"/>
    </font>
    <font>
      <sz val="11"/>
      <name val="ＭＳ Ｐゴシック"/>
      <family val="3"/>
      <charset val="128"/>
    </font>
    <font>
      <sz val="12"/>
      <name val="ＭＳ 明朝"/>
      <family val="1"/>
      <charset val="128"/>
    </font>
    <font>
      <sz val="6"/>
      <name val="ＭＳ Ｐゴシック"/>
      <family val="3"/>
      <charset val="128"/>
    </font>
    <font>
      <sz val="8"/>
      <name val="ＭＳ ゴシック"/>
      <family val="3"/>
      <charset val="128"/>
    </font>
    <font>
      <sz val="8"/>
      <name val="ＭＳ Ｐゴシック"/>
      <family val="3"/>
      <charset val="128"/>
    </font>
    <font>
      <sz val="8"/>
      <name val="ＭＳ 明朝"/>
      <family val="1"/>
      <charset val="128"/>
    </font>
    <font>
      <sz val="9"/>
      <name val="ＭＳ 明朝"/>
      <family val="1"/>
      <charset val="128"/>
    </font>
    <font>
      <sz val="11"/>
      <name val="ＭＳ 明朝"/>
      <family val="1"/>
      <charset val="128"/>
    </font>
    <font>
      <sz val="14"/>
      <name val="ＭＳ 明朝"/>
      <family val="1"/>
      <charset val="128"/>
    </font>
    <font>
      <sz val="10"/>
      <name val="ＭＳ 明朝"/>
      <family val="1"/>
      <charset val="128"/>
    </font>
    <font>
      <sz val="11"/>
      <color rgb="FFFF0000"/>
      <name val="ＭＳ 明朝"/>
      <family val="1"/>
      <charset val="128"/>
    </font>
    <font>
      <sz val="9"/>
      <color indexed="81"/>
      <name val="MS P ゴシック"/>
      <family val="3"/>
      <charset val="128"/>
    </font>
    <font>
      <b/>
      <sz val="9"/>
      <color indexed="81"/>
      <name val="MS P ゴシック"/>
      <family val="3"/>
      <charset val="128"/>
    </font>
    <font>
      <sz val="12"/>
      <name val="ＭＳ Ｐ明朝"/>
      <family val="1"/>
      <charset val="128"/>
    </font>
    <font>
      <u/>
      <sz val="12"/>
      <name val="ＭＳ Ｐ明朝"/>
      <family val="1"/>
      <charset val="128"/>
    </font>
    <font>
      <b/>
      <sz val="10"/>
      <color theme="1"/>
      <name val="ＭＳ Ｐゴシック"/>
      <family val="3"/>
      <charset val="128"/>
    </font>
    <font>
      <sz val="8"/>
      <color theme="1"/>
      <name val="ＭＳ Ｐゴシック"/>
      <family val="3"/>
      <charset val="128"/>
    </font>
    <font>
      <b/>
      <sz val="11"/>
      <name val="ＭＳ 明朝"/>
      <family val="1"/>
      <charset val="128"/>
    </font>
  </fonts>
  <fills count="5">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rgb="FFFFC0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double">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double">
        <color indexed="64"/>
      </top>
      <bottom style="double">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s>
  <cellStyleXfs count="6">
    <xf numFmtId="0" fontId="0" fillId="0" borderId="0">
      <alignment vertical="center"/>
    </xf>
    <xf numFmtId="0" fontId="2" fillId="0" borderId="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cellStyleXfs>
  <cellXfs count="218">
    <xf numFmtId="0" fontId="0" fillId="0" borderId="0" xfId="0">
      <alignment vertical="center"/>
    </xf>
    <xf numFmtId="0" fontId="4" fillId="0" borderId="0" xfId="0" applyFont="1">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15" fillId="0" borderId="0" xfId="4" applyFont="1">
      <alignment vertical="center"/>
    </xf>
    <xf numFmtId="0" fontId="16" fillId="0" borderId="0" xfId="4" applyFont="1">
      <alignment vertical="center"/>
    </xf>
    <xf numFmtId="176" fontId="15" fillId="0" borderId="1" xfId="4" applyNumberFormat="1" applyFont="1" applyBorder="1" applyAlignment="1">
      <alignment horizontal="right" vertical="center"/>
    </xf>
    <xf numFmtId="0" fontId="17" fillId="0" borderId="1" xfId="4" applyFont="1" applyBorder="1" applyAlignment="1">
      <alignment horizontal="left" vertical="center"/>
    </xf>
    <xf numFmtId="176" fontId="15" fillId="3" borderId="1" xfId="4" applyNumberFormat="1" applyFont="1" applyFill="1" applyBorder="1" applyAlignment="1" applyProtection="1">
      <alignment horizontal="right" vertical="center"/>
      <protection locked="0"/>
    </xf>
    <xf numFmtId="0" fontId="17" fillId="2" borderId="1" xfId="4" applyFont="1" applyFill="1" applyBorder="1" applyAlignment="1">
      <alignment horizontal="left" vertical="center" indent="1"/>
    </xf>
    <xf numFmtId="177" fontId="8" fillId="3" borderId="1" xfId="4" applyNumberFormat="1" applyFont="1" applyFill="1" applyBorder="1" applyAlignment="1" applyProtection="1">
      <alignment horizontal="left" vertical="center"/>
      <protection locked="0"/>
    </xf>
    <xf numFmtId="177" fontId="15" fillId="3" borderId="1" xfId="3" applyNumberFormat="1" applyFont="1" applyFill="1" applyBorder="1" applyAlignment="1" applyProtection="1">
      <alignment horizontal="right" vertical="center"/>
      <protection locked="0"/>
    </xf>
    <xf numFmtId="178" fontId="15" fillId="3" borderId="1" xfId="4" applyNumberFormat="1" applyFont="1" applyFill="1" applyBorder="1" applyAlignment="1" applyProtection="1">
      <alignment horizontal="right" vertical="center"/>
      <protection locked="0"/>
    </xf>
    <xf numFmtId="177" fontId="15" fillId="3" borderId="1" xfId="4" applyNumberFormat="1" applyFont="1" applyFill="1" applyBorder="1" applyAlignment="1" applyProtection="1">
      <alignment horizontal="left" vertical="center" wrapText="1" shrinkToFit="1"/>
      <protection locked="0"/>
    </xf>
    <xf numFmtId="0" fontId="17" fillId="0" borderId="1" xfId="4" applyFont="1" applyBorder="1" applyAlignment="1">
      <alignment horizontal="left" vertical="center" wrapText="1" indent="1"/>
    </xf>
    <xf numFmtId="0" fontId="8" fillId="0" borderId="0" xfId="0" applyFont="1" applyAlignment="1">
      <alignment vertical="center" wrapText="1"/>
    </xf>
    <xf numFmtId="49" fontId="5" fillId="0" borderId="12" xfId="0" applyNumberFormat="1" applyFont="1" applyBorder="1" applyAlignment="1" applyProtection="1">
      <alignment horizontal="center" vertical="center" wrapText="1"/>
      <protection locked="0"/>
    </xf>
    <xf numFmtId="0" fontId="8" fillId="0" borderId="13"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3" fontId="5" fillId="0" borderId="13" xfId="0" applyNumberFormat="1" applyFont="1" applyBorder="1" applyProtection="1">
      <alignment vertical="center"/>
      <protection locked="0"/>
    </xf>
    <xf numFmtId="3" fontId="5" fillId="0" borderId="3" xfId="0" applyNumberFormat="1" applyFont="1" applyBorder="1" applyProtection="1">
      <alignment vertical="center"/>
      <protection locked="0"/>
    </xf>
    <xf numFmtId="0" fontId="7" fillId="0" borderId="10" xfId="0" applyFont="1" applyBorder="1" applyAlignment="1">
      <alignment horizontal="center" vertical="center"/>
    </xf>
    <xf numFmtId="0" fontId="8" fillId="0" borderId="10" xfId="0" applyFont="1" applyBorder="1" applyAlignment="1">
      <alignment horizontal="center" vertical="center" wrapText="1"/>
    </xf>
    <xf numFmtId="0" fontId="18" fillId="0" borderId="0" xfId="4" applyFont="1">
      <alignment vertical="center"/>
    </xf>
    <xf numFmtId="0" fontId="19" fillId="0" borderId="0" xfId="4" applyFont="1">
      <alignment vertical="center"/>
    </xf>
    <xf numFmtId="179" fontId="19" fillId="0" borderId="0" xfId="4" applyNumberFormat="1" applyFont="1">
      <alignment vertical="center"/>
    </xf>
    <xf numFmtId="179" fontId="19" fillId="0" borderId="26" xfId="4" applyNumberFormat="1" applyFont="1" applyBorder="1" applyAlignment="1">
      <alignment horizontal="center" vertical="center"/>
    </xf>
    <xf numFmtId="0" fontId="19" fillId="0" borderId="26" xfId="4" applyFont="1" applyBorder="1" applyAlignment="1">
      <alignment horizontal="center" vertical="center"/>
    </xf>
    <xf numFmtId="179" fontId="19" fillId="0" borderId="2" xfId="4" applyNumberFormat="1" applyFont="1" applyBorder="1" applyAlignment="1">
      <alignment horizontal="right" vertical="center"/>
    </xf>
    <xf numFmtId="0" fontId="19" fillId="0" borderId="2" xfId="4" applyFont="1" applyBorder="1" applyAlignment="1">
      <alignment horizontal="center" vertical="center"/>
    </xf>
    <xf numFmtId="179" fontId="19" fillId="0" borderId="1" xfId="4" applyNumberFormat="1" applyFont="1" applyBorder="1" applyAlignment="1">
      <alignment horizontal="right" vertical="center"/>
    </xf>
    <xf numFmtId="0" fontId="19" fillId="0" borderId="1" xfId="4" applyFont="1" applyBorder="1" applyAlignment="1">
      <alignment horizontal="center" vertical="center"/>
    </xf>
    <xf numFmtId="179" fontId="19" fillId="0" borderId="26" xfId="4" applyNumberFormat="1" applyFont="1" applyBorder="1" applyAlignment="1">
      <alignment horizontal="right" vertical="center"/>
    </xf>
    <xf numFmtId="0" fontId="19" fillId="0" borderId="2" xfId="4" applyFont="1" applyBorder="1">
      <alignment vertical="center"/>
    </xf>
    <xf numFmtId="0" fontId="19" fillId="0" borderId="1" xfId="4" applyFont="1" applyBorder="1">
      <alignment vertical="center"/>
    </xf>
    <xf numFmtId="0" fontId="21" fillId="0" borderId="26" xfId="4" applyFont="1" applyBorder="1">
      <alignment vertical="center"/>
    </xf>
    <xf numFmtId="0" fontId="21" fillId="0" borderId="0" xfId="4" applyFont="1">
      <alignment vertical="center"/>
    </xf>
    <xf numFmtId="0" fontId="18" fillId="0" borderId="0" xfId="4" applyFont="1" applyAlignment="1">
      <alignment vertical="top"/>
    </xf>
    <xf numFmtId="0" fontId="19" fillId="0" borderId="0" xfId="4" applyFont="1" applyAlignment="1">
      <alignment horizontal="center" vertical="center"/>
    </xf>
    <xf numFmtId="0" fontId="19" fillId="0" borderId="0" xfId="4" applyFont="1" applyAlignment="1">
      <alignment horizontal="right" vertical="center"/>
    </xf>
    <xf numFmtId="0" fontId="19" fillId="0" borderId="0" xfId="4" applyFont="1" applyAlignment="1">
      <alignment horizontal="right" vertical="center" wrapText="1"/>
    </xf>
    <xf numFmtId="9" fontId="19" fillId="0" borderId="0" xfId="4" applyNumberFormat="1" applyFont="1" applyAlignment="1">
      <alignment horizontal="left" vertical="center"/>
    </xf>
    <xf numFmtId="38" fontId="19" fillId="0" borderId="0" xfId="5" applyFont="1">
      <alignment vertical="center"/>
    </xf>
    <xf numFmtId="56" fontId="19" fillId="0" borderId="0" xfId="4" quotePrefix="1" applyNumberFormat="1" applyFont="1" applyAlignment="1">
      <alignment horizontal="left" vertical="center"/>
    </xf>
    <xf numFmtId="179" fontId="19" fillId="0" borderId="28" xfId="4" applyNumberFormat="1" applyFont="1" applyBorder="1" applyAlignment="1">
      <alignment horizontal="center" vertical="center"/>
    </xf>
    <xf numFmtId="0" fontId="19" fillId="0" borderId="25" xfId="4" applyFont="1" applyBorder="1">
      <alignment vertical="center"/>
    </xf>
    <xf numFmtId="179" fontId="19" fillId="0" borderId="27" xfId="4" applyNumberFormat="1" applyFont="1" applyBorder="1" applyAlignment="1">
      <alignment horizontal="right" vertical="center"/>
    </xf>
    <xf numFmtId="0" fontId="19" fillId="0" borderId="27" xfId="4" applyFont="1" applyBorder="1">
      <alignment vertical="center"/>
    </xf>
    <xf numFmtId="0" fontId="19" fillId="0" borderId="27" xfId="4" applyFont="1" applyBorder="1" applyAlignment="1">
      <alignment horizontal="center" vertical="center"/>
    </xf>
    <xf numFmtId="179" fontId="19" fillId="0" borderId="25" xfId="4" applyNumberFormat="1" applyFont="1" applyBorder="1" applyAlignment="1">
      <alignment horizontal="right" vertical="center"/>
    </xf>
    <xf numFmtId="0" fontId="22" fillId="4" borderId="2" xfId="4" applyFont="1" applyFill="1" applyBorder="1">
      <alignment vertical="center"/>
    </xf>
    <xf numFmtId="49" fontId="7" fillId="0" borderId="7" xfId="0" applyNumberFormat="1" applyFont="1" applyBorder="1" applyAlignment="1" applyProtection="1">
      <alignment horizontal="center" vertical="center" wrapText="1"/>
      <protection locked="0"/>
    </xf>
    <xf numFmtId="0" fontId="8" fillId="0" borderId="3" xfId="0" applyFont="1" applyBorder="1" applyProtection="1">
      <alignment vertical="center"/>
      <protection locked="0"/>
    </xf>
    <xf numFmtId="3" fontId="7" fillId="0" borderId="3" xfId="0" applyNumberFormat="1" applyFont="1" applyBorder="1" applyProtection="1">
      <alignment vertical="center"/>
      <protection locked="0"/>
    </xf>
    <xf numFmtId="49" fontId="7" fillId="0" borderId="3" xfId="0" applyNumberFormat="1" applyFont="1" applyBorder="1" applyAlignment="1" applyProtection="1">
      <alignment horizontal="left" vertical="center" wrapText="1"/>
      <protection locked="0"/>
    </xf>
    <xf numFmtId="0" fontId="8" fillId="0" borderId="8" xfId="0" applyFont="1" applyBorder="1" applyAlignment="1" applyProtection="1">
      <alignment horizontal="left" vertical="top" shrinkToFit="1"/>
      <protection locked="0"/>
    </xf>
    <xf numFmtId="0" fontId="8" fillId="0" borderId="3" xfId="0" applyFont="1" applyBorder="1" applyAlignment="1" applyProtection="1">
      <alignment vertical="center" wrapText="1"/>
      <protection locked="0"/>
    </xf>
    <xf numFmtId="0" fontId="7" fillId="0" borderId="0" xfId="0" applyFont="1">
      <alignment vertical="center"/>
    </xf>
    <xf numFmtId="0" fontId="7" fillId="0" borderId="0" xfId="0" applyFont="1" applyAlignment="1">
      <alignment horizontal="left" vertical="center" wrapText="1"/>
    </xf>
    <xf numFmtId="49" fontId="7" fillId="0" borderId="0" xfId="0" applyNumberFormat="1" applyFont="1" applyAlignment="1">
      <alignment horizontal="left" vertical="center" wrapText="1"/>
    </xf>
    <xf numFmtId="0" fontId="7" fillId="0" borderId="0" xfId="0" applyFont="1" applyAlignment="1">
      <alignment horizontal="left" vertical="top" shrinkToFit="1"/>
    </xf>
    <xf numFmtId="14" fontId="7" fillId="0" borderId="13" xfId="0" applyNumberFormat="1" applyFont="1" applyBorder="1" applyProtection="1">
      <alignment vertical="center"/>
      <protection locked="0"/>
    </xf>
    <xf numFmtId="14" fontId="7" fillId="0" borderId="3" xfId="0" applyNumberFormat="1" applyFont="1" applyBorder="1" applyProtection="1">
      <alignment vertical="center"/>
      <protection locked="0"/>
    </xf>
    <xf numFmtId="0" fontId="7" fillId="0" borderId="0" xfId="0" applyFont="1" applyAlignment="1">
      <alignment vertical="center" shrinkToFit="1"/>
    </xf>
    <xf numFmtId="0" fontId="7" fillId="0" borderId="3" xfId="0" applyFont="1" applyBorder="1" applyAlignment="1" applyProtection="1">
      <alignment horizontal="left" vertical="center" shrinkToFit="1"/>
      <protection locked="0"/>
    </xf>
    <xf numFmtId="14" fontId="7" fillId="0" borderId="3" xfId="0" applyNumberFormat="1" applyFont="1" applyBorder="1" applyAlignment="1" applyProtection="1">
      <alignment horizontal="left" vertical="center" wrapText="1"/>
      <protection locked="0"/>
    </xf>
    <xf numFmtId="0" fontId="7" fillId="0" borderId="0" xfId="0" applyFont="1" applyAlignment="1">
      <alignment horizontal="left" vertical="top" wrapText="1"/>
    </xf>
    <xf numFmtId="49" fontId="7" fillId="0" borderId="13" xfId="0" applyNumberFormat="1" applyFont="1" applyBorder="1" applyProtection="1">
      <alignment vertical="center"/>
      <protection locked="0"/>
    </xf>
    <xf numFmtId="180" fontId="7" fillId="0" borderId="3" xfId="0" applyNumberFormat="1" applyFont="1" applyBorder="1" applyProtection="1">
      <alignment vertical="center"/>
      <protection locked="0"/>
    </xf>
    <xf numFmtId="49" fontId="7" fillId="0" borderId="3" xfId="0" applyNumberFormat="1" applyFont="1" applyBorder="1" applyProtection="1">
      <alignment vertical="center"/>
      <protection locked="0"/>
    </xf>
    <xf numFmtId="181" fontId="7" fillId="0" borderId="7" xfId="0" applyNumberFormat="1" applyFont="1" applyBorder="1" applyAlignment="1" applyProtection="1">
      <alignment horizontal="center" vertical="center" wrapText="1"/>
      <protection locked="0"/>
    </xf>
    <xf numFmtId="176" fontId="7" fillId="0" borderId="3" xfId="0" applyNumberFormat="1" applyFont="1" applyBorder="1" applyProtection="1">
      <alignment vertical="center"/>
      <protection locked="0"/>
    </xf>
    <xf numFmtId="49" fontId="7" fillId="0" borderId="3" xfId="0" applyNumberFormat="1" applyFont="1" applyBorder="1" applyAlignment="1" applyProtection="1">
      <alignment horizontal="left" vertical="center" shrinkToFit="1"/>
      <protection locked="0"/>
    </xf>
    <xf numFmtId="181" fontId="7" fillId="0" borderId="0" xfId="0" applyNumberFormat="1" applyFont="1" applyAlignment="1">
      <alignment horizontal="center" vertical="center" wrapText="1"/>
    </xf>
    <xf numFmtId="180" fontId="7" fillId="0" borderId="0" xfId="0" applyNumberFormat="1" applyFont="1">
      <alignment vertical="center"/>
    </xf>
    <xf numFmtId="176" fontId="7" fillId="0" borderId="0" xfId="0" applyNumberFormat="1" applyFont="1">
      <alignment vertical="center"/>
    </xf>
    <xf numFmtId="14" fontId="7" fillId="0" borderId="0" xfId="0" applyNumberFormat="1" applyFont="1" applyAlignment="1">
      <alignment horizontal="left" vertical="center" wrapText="1"/>
    </xf>
    <xf numFmtId="3" fontId="5" fillId="0" borderId="34" xfId="0" applyNumberFormat="1" applyFont="1" applyBorder="1" applyProtection="1">
      <alignment vertical="center"/>
      <protection locked="0"/>
    </xf>
    <xf numFmtId="49" fontId="7" fillId="0" borderId="34" xfId="0" applyNumberFormat="1" applyFont="1" applyBorder="1" applyProtection="1">
      <alignment vertical="center"/>
      <protection locked="0"/>
    </xf>
    <xf numFmtId="14" fontId="7" fillId="0" borderId="34" xfId="0" applyNumberFormat="1" applyFont="1" applyBorder="1" applyProtection="1">
      <alignment vertical="center"/>
      <protection locked="0"/>
    </xf>
    <xf numFmtId="0" fontId="7" fillId="0" borderId="35" xfId="0" applyFont="1" applyBorder="1" applyAlignment="1" applyProtection="1">
      <alignment horizontal="left" vertical="center" shrinkToFit="1"/>
      <protection locked="0"/>
    </xf>
    <xf numFmtId="3" fontId="5" fillId="0" borderId="36" xfId="0" applyNumberFormat="1" applyFont="1" applyBorder="1" applyProtection="1">
      <alignment vertical="center"/>
      <protection locked="0"/>
    </xf>
    <xf numFmtId="0" fontId="19" fillId="0" borderId="29" xfId="4" applyFont="1" applyBorder="1" applyAlignment="1">
      <alignment horizontal="center" vertical="center"/>
    </xf>
    <xf numFmtId="0" fontId="19" fillId="0" borderId="24" xfId="4" applyFont="1" applyBorder="1" applyAlignment="1">
      <alignment horizontal="center" vertical="center"/>
    </xf>
    <xf numFmtId="0" fontId="19" fillId="0" borderId="22" xfId="4" applyFont="1" applyBorder="1" applyAlignment="1">
      <alignment horizontal="center" vertical="center"/>
    </xf>
    <xf numFmtId="0" fontId="19" fillId="0" borderId="24" xfId="4" applyFont="1" applyBorder="1" applyAlignment="1">
      <alignment horizontal="center" vertical="center" wrapText="1"/>
    </xf>
    <xf numFmtId="179" fontId="19" fillId="0" borderId="0" xfId="4" applyNumberFormat="1" applyFont="1" applyAlignment="1">
      <alignment horizontal="right" vertical="center"/>
    </xf>
    <xf numFmtId="0" fontId="19" fillId="0" borderId="0" xfId="4" applyFont="1" applyAlignment="1">
      <alignment vertical="center" wrapText="1"/>
    </xf>
    <xf numFmtId="0" fontId="19" fillId="0" borderId="0" xfId="4" applyFont="1" applyAlignment="1">
      <alignment horizontal="center" vertical="center" wrapText="1"/>
    </xf>
    <xf numFmtId="179" fontId="19" fillId="0" borderId="21" xfId="4" applyNumberFormat="1" applyFont="1" applyBorder="1" applyAlignment="1">
      <alignment horizontal="right" vertical="center"/>
    </xf>
    <xf numFmtId="179" fontId="19" fillId="0" borderId="43" xfId="4" applyNumberFormat="1" applyFont="1" applyBorder="1" applyAlignment="1">
      <alignment horizontal="right" vertical="center"/>
    </xf>
    <xf numFmtId="0" fontId="19" fillId="0" borderId="0" xfId="4" applyFont="1" applyAlignment="1">
      <alignment vertical="center" textRotation="255"/>
    </xf>
    <xf numFmtId="0" fontId="19" fillId="0" borderId="0" xfId="4" applyFont="1" applyAlignment="1">
      <alignment horizontal="center" vertical="center" textRotation="255"/>
    </xf>
    <xf numFmtId="0" fontId="19" fillId="0" borderId="43" xfId="4" applyFont="1" applyBorder="1">
      <alignment vertical="center"/>
    </xf>
    <xf numFmtId="0" fontId="19" fillId="0" borderId="15" xfId="4" applyFont="1" applyBorder="1">
      <alignment vertical="center"/>
    </xf>
    <xf numFmtId="0" fontId="19" fillId="0" borderId="21" xfId="4" applyFont="1" applyBorder="1">
      <alignment vertical="center"/>
    </xf>
    <xf numFmtId="179" fontId="19" fillId="0" borderId="22" xfId="4" applyNumberFormat="1" applyFont="1" applyBorder="1" applyAlignment="1">
      <alignment horizontal="right" vertical="center"/>
    </xf>
    <xf numFmtId="179" fontId="19" fillId="0" borderId="24" xfId="4" applyNumberFormat="1" applyFont="1" applyBorder="1" applyAlignment="1">
      <alignment horizontal="right" vertical="center"/>
    </xf>
    <xf numFmtId="179" fontId="19" fillId="0" borderId="24" xfId="4" applyNumberFormat="1" applyFont="1" applyBorder="1">
      <alignment vertical="center"/>
    </xf>
    <xf numFmtId="0" fontId="19" fillId="0" borderId="44" xfId="4" applyFont="1" applyBorder="1">
      <alignment vertical="center"/>
    </xf>
    <xf numFmtId="179" fontId="19" fillId="0" borderId="15" xfId="4" applyNumberFormat="1" applyFont="1" applyBorder="1" applyAlignment="1">
      <alignment horizontal="right" vertical="center"/>
    </xf>
    <xf numFmtId="179" fontId="19" fillId="0" borderId="1" xfId="4" applyNumberFormat="1" applyFont="1" applyBorder="1">
      <alignment vertical="center"/>
    </xf>
    <xf numFmtId="0" fontId="17" fillId="0" borderId="0" xfId="4" applyFont="1" applyAlignment="1">
      <alignment horizontal="left" vertical="center"/>
    </xf>
    <xf numFmtId="0" fontId="17" fillId="2" borderId="16" xfId="4" applyFont="1" applyFill="1" applyBorder="1" applyAlignment="1">
      <alignment horizontal="center" vertical="center"/>
    </xf>
    <xf numFmtId="0" fontId="17" fillId="2" borderId="17" xfId="4" applyFont="1" applyFill="1" applyBorder="1" applyAlignment="1">
      <alignment horizontal="center" vertical="center"/>
    </xf>
    <xf numFmtId="0" fontId="17" fillId="2" borderId="18" xfId="4" applyFont="1" applyFill="1" applyBorder="1" applyAlignment="1">
      <alignment horizontal="center" vertical="center"/>
    </xf>
    <xf numFmtId="0" fontId="17" fillId="2" borderId="23" xfId="4" applyFont="1" applyFill="1" applyBorder="1" applyAlignment="1">
      <alignment horizontal="center" vertical="center"/>
    </xf>
    <xf numFmtId="0" fontId="27" fillId="0" borderId="0" xfId="4" applyFont="1">
      <alignment vertical="center"/>
    </xf>
    <xf numFmtId="0" fontId="28" fillId="0" borderId="0" xfId="4" applyFont="1">
      <alignment vertical="center"/>
    </xf>
    <xf numFmtId="0" fontId="29" fillId="0" borderId="0" xfId="4" applyFont="1">
      <alignment vertical="center"/>
    </xf>
    <xf numFmtId="49" fontId="5" fillId="0" borderId="16" xfId="0" applyNumberFormat="1" applyFont="1" applyBorder="1" applyAlignment="1" applyProtection="1">
      <alignment horizontal="center" vertical="center" wrapText="1"/>
      <protection locked="0"/>
    </xf>
    <xf numFmtId="49" fontId="5" fillId="0" borderId="17" xfId="0" applyNumberFormat="1" applyFont="1" applyBorder="1" applyAlignment="1" applyProtection="1">
      <alignment horizontal="center" vertical="center" wrapText="1"/>
      <protection locked="0"/>
    </xf>
    <xf numFmtId="49" fontId="5" fillId="0" borderId="33" xfId="0" applyNumberFormat="1" applyFont="1" applyBorder="1" applyAlignment="1" applyProtection="1">
      <alignment horizontal="center" vertical="center" wrapText="1"/>
      <protection locked="0"/>
    </xf>
    <xf numFmtId="0" fontId="25" fillId="0" borderId="14" xfId="0" applyFont="1" applyBorder="1" applyAlignment="1">
      <alignment horizontal="center" vertical="center"/>
    </xf>
    <xf numFmtId="0" fontId="26" fillId="0" borderId="14" xfId="0" applyFont="1" applyBorder="1" applyAlignment="1">
      <alignment horizontal="center" vertical="center"/>
    </xf>
    <xf numFmtId="0" fontId="7" fillId="0" borderId="0" xfId="0" applyFont="1" applyAlignment="1"/>
    <xf numFmtId="49" fontId="7" fillId="0" borderId="4"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5" xfId="0" applyFont="1" applyBorder="1" applyAlignment="1">
      <alignment horizontal="center" vertical="center"/>
    </xf>
    <xf numFmtId="0" fontId="19" fillId="0" borderId="14" xfId="4" applyFont="1" applyBorder="1" applyAlignment="1">
      <alignment horizontal="center" vertical="center"/>
    </xf>
    <xf numFmtId="0" fontId="21" fillId="0" borderId="28" xfId="4" applyFont="1" applyBorder="1" applyAlignment="1">
      <alignment horizontal="center" vertical="center" wrapText="1"/>
    </xf>
    <xf numFmtId="0" fontId="21" fillId="0" borderId="29" xfId="4" applyFont="1" applyBorder="1" applyAlignment="1">
      <alignment horizontal="center" vertical="center" wrapText="1"/>
    </xf>
    <xf numFmtId="0" fontId="19" fillId="0" borderId="38" xfId="4" applyFont="1" applyBorder="1" applyAlignment="1">
      <alignment horizontal="center" vertical="center"/>
    </xf>
    <xf numFmtId="0" fontId="19" fillId="0" borderId="40" xfId="4" applyFont="1" applyBorder="1" applyAlignment="1">
      <alignment horizontal="center" vertical="center"/>
    </xf>
    <xf numFmtId="0" fontId="19" fillId="0" borderId="39" xfId="4" applyFont="1" applyBorder="1" applyAlignment="1">
      <alignment horizontal="center" vertical="center"/>
    </xf>
    <xf numFmtId="0" fontId="19" fillId="0" borderId="30" xfId="4" applyFont="1" applyBorder="1" applyAlignment="1">
      <alignment horizontal="center" vertical="center"/>
    </xf>
    <xf numFmtId="0" fontId="19" fillId="0" borderId="41" xfId="4" applyFont="1" applyBorder="1" applyAlignment="1">
      <alignment horizontal="center" vertical="center"/>
    </xf>
    <xf numFmtId="0" fontId="19" fillId="0" borderId="31" xfId="4" applyFont="1" applyBorder="1" applyAlignment="1">
      <alignment horizontal="center" vertical="center"/>
    </xf>
    <xf numFmtId="0" fontId="20" fillId="0" borderId="0" xfId="4" applyFont="1" applyAlignment="1">
      <alignment horizontal="center" vertical="center"/>
    </xf>
    <xf numFmtId="0" fontId="19" fillId="0" borderId="24" xfId="4" applyFont="1" applyBorder="1" applyAlignment="1">
      <alignment horizontal="center" vertical="center" textRotation="255"/>
    </xf>
    <xf numFmtId="0" fontId="19" fillId="0" borderId="27" xfId="4" applyFont="1" applyBorder="1" applyAlignment="1">
      <alignment horizontal="center" vertical="center" textRotation="255"/>
    </xf>
    <xf numFmtId="0" fontId="17" fillId="0" borderId="24" xfId="4" applyFont="1" applyBorder="1" applyAlignment="1">
      <alignment horizontal="center" vertical="center" textRotation="255" wrapText="1"/>
    </xf>
    <xf numFmtId="0" fontId="17" fillId="0" borderId="27" xfId="4" applyFont="1" applyBorder="1" applyAlignment="1">
      <alignment horizontal="center" vertical="center" textRotation="255" wrapText="1"/>
    </xf>
    <xf numFmtId="0" fontId="19" fillId="0" borderId="28" xfId="4" applyFont="1" applyBorder="1" applyAlignment="1">
      <alignment horizontal="center" vertical="center"/>
    </xf>
    <xf numFmtId="0" fontId="19" fillId="0" borderId="37" xfId="4" applyFont="1" applyBorder="1" applyAlignment="1">
      <alignment horizontal="center" vertical="center"/>
    </xf>
    <xf numFmtId="0" fontId="19" fillId="0" borderId="29" xfId="4" applyFont="1" applyBorder="1" applyAlignment="1">
      <alignment horizontal="center" vertical="center"/>
    </xf>
    <xf numFmtId="0" fontId="21" fillId="0" borderId="38" xfId="4" applyFont="1" applyBorder="1" applyAlignment="1">
      <alignment horizontal="center" vertical="center" wrapText="1"/>
    </xf>
    <xf numFmtId="0" fontId="21" fillId="0" borderId="39" xfId="4" applyFont="1" applyBorder="1" applyAlignment="1">
      <alignment horizontal="center" vertical="center" wrapText="1"/>
    </xf>
    <xf numFmtId="0" fontId="21" fillId="0" borderId="16" xfId="4" applyFont="1" applyBorder="1" applyAlignment="1">
      <alignment horizontal="center" vertical="center" wrapText="1"/>
    </xf>
    <xf numFmtId="0" fontId="21" fillId="0" borderId="18" xfId="4" applyFont="1" applyBorder="1" applyAlignment="1">
      <alignment horizontal="center" vertical="center" wrapText="1"/>
    </xf>
    <xf numFmtId="0" fontId="18" fillId="0" borderId="16" xfId="4" applyFont="1" applyBorder="1" applyAlignment="1">
      <alignment horizontal="center" vertical="center" wrapText="1"/>
    </xf>
    <xf numFmtId="0" fontId="18" fillId="0" borderId="18" xfId="4" applyFont="1" applyBorder="1" applyAlignment="1">
      <alignment horizontal="center" vertical="center" wrapText="1"/>
    </xf>
    <xf numFmtId="0" fontId="18" fillId="0" borderId="28" xfId="4" applyFont="1" applyBorder="1" applyAlignment="1">
      <alignment horizontal="center" vertical="center" wrapText="1"/>
    </xf>
    <xf numFmtId="0" fontId="18" fillId="0" borderId="29" xfId="4" applyFont="1" applyBorder="1" applyAlignment="1">
      <alignment horizontal="center" vertical="center" wrapText="1"/>
    </xf>
    <xf numFmtId="0" fontId="18" fillId="0" borderId="30" xfId="4" applyFont="1" applyBorder="1" applyAlignment="1">
      <alignment horizontal="center" vertical="center" wrapText="1"/>
    </xf>
    <xf numFmtId="0" fontId="18" fillId="0" borderId="31" xfId="4" applyFont="1" applyBorder="1" applyAlignment="1">
      <alignment horizontal="center" vertical="center" wrapText="1"/>
    </xf>
    <xf numFmtId="0" fontId="19" fillId="0" borderId="42" xfId="4" applyFont="1" applyBorder="1" applyAlignment="1">
      <alignment horizontal="center" vertical="center"/>
    </xf>
    <xf numFmtId="0" fontId="19" fillId="0" borderId="43" xfId="4" applyFont="1" applyBorder="1" applyAlignment="1">
      <alignment horizontal="center" vertical="center"/>
    </xf>
    <xf numFmtId="0" fontId="19" fillId="0" borderId="20" xfId="4" applyFont="1" applyBorder="1" applyAlignment="1">
      <alignment horizontal="center" vertical="center"/>
    </xf>
    <xf numFmtId="0" fontId="19" fillId="0" borderId="15" xfId="4" applyFont="1" applyBorder="1" applyAlignment="1">
      <alignment horizontal="center" vertical="center"/>
    </xf>
    <xf numFmtId="0" fontId="19" fillId="0" borderId="30" xfId="4" applyFont="1" applyBorder="1" applyAlignment="1">
      <alignment horizontal="center" vertical="center" wrapText="1"/>
    </xf>
    <xf numFmtId="0" fontId="19" fillId="0" borderId="31" xfId="4" applyFont="1" applyBorder="1" applyAlignment="1">
      <alignment horizontal="center" vertical="center" wrapText="1"/>
    </xf>
    <xf numFmtId="0" fontId="19" fillId="0" borderId="24" xfId="4" applyFont="1" applyBorder="1" applyAlignment="1">
      <alignment horizontal="center" vertical="center" wrapText="1"/>
    </xf>
    <xf numFmtId="0" fontId="19" fillId="0" borderId="2" xfId="4" applyFont="1" applyBorder="1" applyAlignment="1">
      <alignment horizontal="center" vertical="center" wrapText="1"/>
    </xf>
    <xf numFmtId="0" fontId="19" fillId="0" borderId="19" xfId="4" applyFont="1" applyBorder="1" applyAlignment="1">
      <alignment horizontal="center" vertical="center"/>
    </xf>
    <xf numFmtId="0" fontId="19" fillId="0" borderId="21" xfId="4" applyFont="1" applyBorder="1" applyAlignment="1">
      <alignment horizontal="center" vertical="center"/>
    </xf>
    <xf numFmtId="0" fontId="19" fillId="0" borderId="19" xfId="4" applyFont="1" applyBorder="1" applyAlignment="1">
      <alignment horizontal="center" vertical="center" wrapText="1"/>
    </xf>
    <xf numFmtId="0" fontId="19" fillId="0" borderId="21" xfId="4" applyFont="1" applyBorder="1" applyAlignment="1">
      <alignment horizontal="center" vertical="center" wrapText="1"/>
    </xf>
    <xf numFmtId="0" fontId="19" fillId="0" borderId="32" xfId="4" applyFont="1" applyBorder="1" applyAlignment="1">
      <alignment horizontal="center" vertical="center" wrapText="1"/>
    </xf>
    <xf numFmtId="0" fontId="19" fillId="0" borderId="44" xfId="4" applyFont="1" applyBorder="1" applyAlignment="1">
      <alignment horizontal="center" vertical="center" wrapText="1"/>
    </xf>
    <xf numFmtId="0" fontId="19" fillId="0" borderId="42" xfId="4" applyFont="1" applyBorder="1" applyAlignment="1">
      <alignment horizontal="center" vertical="center" textRotation="255"/>
    </xf>
    <xf numFmtId="0" fontId="19" fillId="0" borderId="32" xfId="4" applyFont="1" applyBorder="1" applyAlignment="1">
      <alignment horizontal="center" vertical="center" textRotation="255"/>
    </xf>
    <xf numFmtId="0" fontId="19" fillId="0" borderId="32" xfId="4" applyFont="1" applyBorder="1" applyAlignment="1">
      <alignment horizontal="center" vertical="center"/>
    </xf>
    <xf numFmtId="0" fontId="19" fillId="0" borderId="44" xfId="4" applyFont="1" applyBorder="1" applyAlignment="1">
      <alignment horizontal="center" vertical="center"/>
    </xf>
    <xf numFmtId="0" fontId="19" fillId="0" borderId="22" xfId="4" applyFont="1" applyBorder="1" applyAlignment="1">
      <alignment horizontal="center" vertical="center"/>
    </xf>
    <xf numFmtId="0" fontId="19" fillId="0" borderId="24" xfId="4" applyFont="1" applyBorder="1" applyAlignment="1">
      <alignment horizontal="center" vertical="center"/>
    </xf>
    <xf numFmtId="0" fontId="19" fillId="0" borderId="2" xfId="4" applyFont="1" applyBorder="1" applyAlignment="1">
      <alignment horizontal="center" vertical="center"/>
    </xf>
    <xf numFmtId="0" fontId="19" fillId="0" borderId="0" xfId="4" applyFont="1" applyAlignment="1">
      <alignment horizontal="center" vertical="center"/>
    </xf>
    <xf numFmtId="0" fontId="17" fillId="0" borderId="16" xfId="4" applyFont="1" applyBorder="1" applyAlignment="1">
      <alignment horizontal="center" vertical="center"/>
    </xf>
    <xf numFmtId="0" fontId="17" fillId="0" borderId="17" xfId="4" applyFont="1" applyBorder="1" applyAlignment="1">
      <alignment horizontal="center" vertical="center"/>
    </xf>
    <xf numFmtId="0" fontId="17" fillId="0" borderId="18" xfId="4" applyFont="1" applyBorder="1" applyAlignment="1">
      <alignment horizontal="center" vertical="center"/>
    </xf>
    <xf numFmtId="0" fontId="17" fillId="2" borderId="1" xfId="4" applyFont="1" applyFill="1" applyBorder="1" applyAlignment="1">
      <alignment horizontal="center" vertical="center"/>
    </xf>
    <xf numFmtId="0" fontId="17" fillId="2" borderId="1" xfId="4" applyFont="1" applyFill="1" applyBorder="1" applyAlignment="1">
      <alignment horizontal="center" vertical="center" textRotation="255"/>
    </xf>
    <xf numFmtId="0" fontId="17" fillId="2" borderId="19" xfId="4" applyFont="1" applyFill="1" applyBorder="1" applyAlignment="1">
      <alignment horizontal="left" vertical="center" wrapText="1"/>
    </xf>
    <xf numFmtId="0" fontId="17" fillId="2" borderId="23" xfId="4" applyFont="1" applyFill="1" applyBorder="1" applyAlignment="1">
      <alignment horizontal="left" vertical="center" wrapText="1"/>
    </xf>
    <xf numFmtId="0" fontId="17" fillId="2" borderId="21" xfId="4" applyFont="1" applyFill="1" applyBorder="1" applyAlignment="1">
      <alignment horizontal="left" vertical="center" wrapText="1"/>
    </xf>
    <xf numFmtId="0" fontId="17" fillId="2" borderId="20" xfId="4" applyFont="1" applyFill="1" applyBorder="1" applyAlignment="1">
      <alignment horizontal="left" vertical="center" wrapText="1"/>
    </xf>
    <xf numFmtId="0" fontId="17" fillId="2" borderId="14" xfId="4" applyFont="1" applyFill="1" applyBorder="1" applyAlignment="1">
      <alignment horizontal="left" vertical="center" wrapText="1"/>
    </xf>
    <xf numFmtId="0" fontId="17" fillId="2" borderId="15" xfId="4" applyFont="1" applyFill="1" applyBorder="1" applyAlignment="1">
      <alignment horizontal="left" vertical="center" wrapText="1"/>
    </xf>
    <xf numFmtId="0" fontId="17" fillId="2" borderId="1" xfId="4" applyFont="1" applyFill="1" applyBorder="1">
      <alignment vertical="center"/>
    </xf>
    <xf numFmtId="0" fontId="17" fillId="2" borderId="1" xfId="4" applyFont="1" applyFill="1" applyBorder="1" applyAlignment="1">
      <alignment horizontal="left" vertical="center" wrapText="1"/>
    </xf>
    <xf numFmtId="0" fontId="17" fillId="0" borderId="1" xfId="4" applyFont="1" applyBorder="1" applyAlignment="1">
      <alignment horizontal="center" vertical="center"/>
    </xf>
    <xf numFmtId="0" fontId="17" fillId="2" borderId="16" xfId="4" applyFont="1" applyFill="1" applyBorder="1" applyAlignment="1">
      <alignment horizontal="left" vertical="center"/>
    </xf>
    <xf numFmtId="0" fontId="17" fillId="2" borderId="17" xfId="4" applyFont="1" applyFill="1" applyBorder="1" applyAlignment="1">
      <alignment horizontal="left" vertical="center"/>
    </xf>
    <xf numFmtId="0" fontId="17" fillId="2" borderId="18" xfId="4" applyFont="1" applyFill="1" applyBorder="1" applyAlignment="1">
      <alignment horizontal="left" vertical="center"/>
    </xf>
    <xf numFmtId="0" fontId="17" fillId="0" borderId="0" xfId="4" applyFont="1" applyAlignment="1">
      <alignment horizontal="left" vertical="center"/>
    </xf>
    <xf numFmtId="0" fontId="13" fillId="0" borderId="14" xfId="4" applyFont="1" applyBorder="1" applyAlignment="1">
      <alignment horizontal="center" vertical="center"/>
    </xf>
    <xf numFmtId="0" fontId="17" fillId="4" borderId="16" xfId="4" applyFont="1" applyFill="1" applyBorder="1" applyAlignment="1">
      <alignment horizontal="center" vertical="center"/>
    </xf>
    <xf numFmtId="0" fontId="17" fillId="4" borderId="17" xfId="4" applyFont="1" applyFill="1" applyBorder="1" applyAlignment="1">
      <alignment horizontal="center" vertical="center"/>
    </xf>
    <xf numFmtId="0" fontId="17" fillId="4" borderId="18" xfId="4" applyFont="1" applyFill="1" applyBorder="1" applyAlignment="1">
      <alignment horizontal="center" vertical="center"/>
    </xf>
    <xf numFmtId="0" fontId="17" fillId="2" borderId="16" xfId="4" applyFont="1" applyFill="1" applyBorder="1" applyAlignment="1">
      <alignment horizontal="center" vertical="center"/>
    </xf>
    <xf numFmtId="0" fontId="17" fillId="2" borderId="17" xfId="4" applyFont="1" applyFill="1" applyBorder="1" applyAlignment="1">
      <alignment horizontal="center" vertical="center"/>
    </xf>
    <xf numFmtId="0" fontId="17" fillId="2" borderId="18" xfId="4" applyFont="1" applyFill="1" applyBorder="1" applyAlignment="1">
      <alignment horizontal="center" vertical="center"/>
    </xf>
    <xf numFmtId="0" fontId="17" fillId="0" borderId="1" xfId="4" applyFont="1" applyBorder="1" applyAlignment="1">
      <alignment horizontal="center" vertical="center" textRotation="255"/>
    </xf>
    <xf numFmtId="0" fontId="17" fillId="0" borderId="2" xfId="4" applyFont="1" applyBorder="1" applyAlignment="1">
      <alignment horizontal="center" vertical="center"/>
    </xf>
    <xf numFmtId="0" fontId="17" fillId="0" borderId="1" xfId="4" applyFont="1" applyBorder="1" applyAlignment="1">
      <alignment horizontal="left" vertical="center" wrapText="1"/>
    </xf>
    <xf numFmtId="0" fontId="17" fillId="0" borderId="22" xfId="4" applyFont="1" applyBorder="1" applyAlignment="1">
      <alignment horizontal="center" vertical="center" textRotation="255"/>
    </xf>
    <xf numFmtId="0" fontId="17" fillId="0" borderId="24" xfId="4" applyFont="1" applyBorder="1" applyAlignment="1">
      <alignment horizontal="center" vertical="center" textRotation="255"/>
    </xf>
    <xf numFmtId="0" fontId="17" fillId="0" borderId="2" xfId="4" applyFont="1" applyBorder="1" applyAlignment="1">
      <alignment horizontal="center" vertical="center" textRotation="255"/>
    </xf>
    <xf numFmtId="0" fontId="17" fillId="0" borderId="19" xfId="4" applyFont="1" applyBorder="1" applyAlignment="1">
      <alignment horizontal="center" vertical="center"/>
    </xf>
    <xf numFmtId="0" fontId="17" fillId="0" borderId="19" xfId="4" applyFont="1" applyBorder="1" applyAlignment="1">
      <alignment horizontal="center" vertical="center" wrapText="1"/>
    </xf>
    <xf numFmtId="0" fontId="17" fillId="0" borderId="21" xfId="4" applyFont="1" applyBorder="1" applyAlignment="1">
      <alignment horizontal="center" vertical="center" wrapText="1"/>
    </xf>
    <xf numFmtId="0" fontId="17" fillId="0" borderId="20" xfId="4" applyFont="1" applyBorder="1" applyAlignment="1">
      <alignment horizontal="center" vertical="center" wrapText="1"/>
    </xf>
    <xf numFmtId="0" fontId="17" fillId="0" borderId="15" xfId="4" applyFont="1" applyBorder="1" applyAlignment="1">
      <alignment horizontal="center" vertical="center" wrapText="1"/>
    </xf>
    <xf numFmtId="0" fontId="16" fillId="0" borderId="0" xfId="4" applyFont="1" applyAlignment="1">
      <alignment horizontal="left" vertical="center"/>
    </xf>
  </cellXfs>
  <cellStyles count="6">
    <cellStyle name="桁区切り" xfId="3" builtinId="6"/>
    <cellStyle name="桁区切り 2" xfId="2" xr:uid="{00000000-0005-0000-0000-000001000000}"/>
    <cellStyle name="桁区切り 3" xfId="5" xr:uid="{BFDD325B-7F7C-4331-9368-ED32FC65BD44}"/>
    <cellStyle name="標準" xfId="0" builtinId="0"/>
    <cellStyle name="標準 2" xfId="1" xr:uid="{00000000-0005-0000-0000-000003000000}"/>
    <cellStyle name="標準 2 2" xfId="4" xr:uid="{00000000-0005-0000-0000-000004000000}"/>
  </cellStyles>
  <dxfs count="4">
    <dxf>
      <font>
        <strike val="0"/>
        <outline val="0"/>
        <shadow val="0"/>
        <u val="none"/>
        <vertAlign val="baseline"/>
        <sz val="10"/>
        <color theme="1"/>
        <name val="Meiryo UI"/>
        <scheme val="none"/>
      </font>
      <protection locked="1" hidden="0"/>
    </dxf>
    <dxf>
      <font>
        <strike val="0"/>
        <outline val="0"/>
        <shadow val="0"/>
        <u val="none"/>
        <vertAlign val="baseline"/>
        <sz val="10"/>
        <color theme="1"/>
        <name val="Meiryo UI"/>
        <scheme val="none"/>
      </font>
      <protection locked="1" hidden="0"/>
    </dxf>
    <dxf>
      <font>
        <strike val="0"/>
        <outline val="0"/>
        <shadow val="0"/>
        <u val="none"/>
        <vertAlign val="baseline"/>
        <sz val="10"/>
        <color theme="1"/>
        <name val="Meiryo UI"/>
        <scheme val="none"/>
      </font>
      <protection locked="1" hidden="0"/>
    </dxf>
    <dxf>
      <font>
        <strike val="0"/>
        <outline val="0"/>
        <shadow val="0"/>
        <u val="none"/>
        <vertAlign val="baseline"/>
        <sz val="10"/>
        <color theme="1"/>
        <name val="Meiryo UI"/>
        <scheme val="none"/>
      </font>
      <alignment horizontal="center" vertical="center" textRotation="0" wrapText="0" indent="0" justifyLastLine="0" shrinkToFit="0" readingOrder="0"/>
      <protection locked="1" hidden="0"/>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テーブル2" displayName="テーブル2" ref="A2:B13" totalsRowShown="0" headerRowDxfId="3" dataDxfId="2">
  <autoFilter ref="A2:B13" xr:uid="{00000000-0009-0000-0100-000002000000}"/>
  <tableColumns count="2">
    <tableColumn id="1" xr3:uid="{00000000-0010-0000-0000-000001000000}" name="タイプ" dataDxfId="1"/>
    <tableColumn id="2" xr3:uid="{00000000-0010-0000-0000-000002000000}" name="摘要" dataDxfId="0"/>
  </tableColumns>
  <tableStyleInfo name="TableStyleLight2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l">
          <a:defRPr kumimoji="1" sz="7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M181"/>
  <sheetViews>
    <sheetView showGridLines="0" tabSelected="1" view="pageBreakPreview" zoomScaleNormal="100" zoomScaleSheetLayoutView="100" workbookViewId="0">
      <pane ySplit="4" topLeftCell="A5" activePane="bottomLeft" state="frozen"/>
      <selection pane="bottomLeft" activeCell="A2" sqref="A2:I2"/>
    </sheetView>
  </sheetViews>
  <sheetFormatPr defaultRowHeight="24.95" customHeight="1"/>
  <cols>
    <col min="1" max="1" width="5.625" style="75" customWidth="1"/>
    <col min="2" max="2" width="12.625" style="17" customWidth="1"/>
    <col min="3" max="3" width="28.625" style="17" customWidth="1"/>
    <col min="4" max="4" width="9.625" style="76" customWidth="1"/>
    <col min="5" max="5" width="9.625" style="77" customWidth="1"/>
    <col min="6" max="10" width="8.625" style="76" customWidth="1"/>
    <col min="11" max="11" width="8.625" style="61" customWidth="1"/>
    <col min="12" max="12" width="13.625" style="78" customWidth="1"/>
    <col min="13" max="13" width="15.625" style="62" customWidth="1"/>
    <col min="14" max="16384" width="9" style="59"/>
  </cols>
  <sheetData>
    <row r="1" spans="1:13" ht="12" customHeight="1">
      <c r="A1" s="117" t="s">
        <v>124</v>
      </c>
      <c r="B1" s="117"/>
      <c r="C1" s="117"/>
      <c r="D1" s="117"/>
      <c r="E1" s="59"/>
      <c r="F1" s="59"/>
      <c r="G1" s="59"/>
      <c r="H1" s="59"/>
      <c r="I1" s="59"/>
      <c r="J1" s="59"/>
      <c r="K1" s="60"/>
      <c r="L1" s="61"/>
      <c r="M1" s="68"/>
    </row>
    <row r="2" spans="1:13" ht="30" customHeight="1">
      <c r="A2" s="115" t="s">
        <v>122</v>
      </c>
      <c r="B2" s="115"/>
      <c r="C2" s="115"/>
      <c r="D2" s="115"/>
      <c r="E2" s="115"/>
      <c r="F2" s="115"/>
      <c r="G2" s="115"/>
      <c r="H2" s="115"/>
      <c r="I2" s="115"/>
      <c r="J2" s="116" t="s">
        <v>103</v>
      </c>
      <c r="K2" s="116"/>
      <c r="L2" s="116"/>
      <c r="M2" s="116"/>
    </row>
    <row r="3" spans="1:13" ht="20.100000000000001" customHeight="1">
      <c r="A3" s="118" t="s">
        <v>0</v>
      </c>
      <c r="B3" s="120" t="s">
        <v>6</v>
      </c>
      <c r="C3" s="120" t="s">
        <v>10</v>
      </c>
      <c r="D3" s="120" t="s">
        <v>13</v>
      </c>
      <c r="E3" s="120" t="s">
        <v>14</v>
      </c>
      <c r="F3" s="131" t="s">
        <v>1</v>
      </c>
      <c r="G3" s="131"/>
      <c r="H3" s="131"/>
      <c r="I3" s="131"/>
      <c r="J3" s="123" t="s">
        <v>92</v>
      </c>
      <c r="K3" s="125" t="s">
        <v>15</v>
      </c>
      <c r="L3" s="127" t="s">
        <v>4</v>
      </c>
      <c r="M3" s="129" t="s">
        <v>12</v>
      </c>
    </row>
    <row r="4" spans="1:13" ht="20.100000000000001" customHeight="1">
      <c r="A4" s="119"/>
      <c r="B4" s="121"/>
      <c r="C4" s="121"/>
      <c r="D4" s="122"/>
      <c r="E4" s="122"/>
      <c r="F4" s="23" t="s">
        <v>5</v>
      </c>
      <c r="G4" s="23" t="s">
        <v>2</v>
      </c>
      <c r="H4" s="23" t="s">
        <v>3</v>
      </c>
      <c r="I4" s="24" t="s">
        <v>11</v>
      </c>
      <c r="J4" s="124"/>
      <c r="K4" s="126"/>
      <c r="L4" s="128"/>
      <c r="M4" s="130"/>
    </row>
    <row r="5" spans="1:13" ht="24.95" customHeight="1">
      <c r="A5" s="112" t="s">
        <v>102</v>
      </c>
      <c r="B5" s="113"/>
      <c r="C5" s="114"/>
      <c r="D5" s="79">
        <f>SUM(D6:D81)</f>
        <v>0</v>
      </c>
      <c r="E5" s="79">
        <f t="shared" ref="E5:I5" si="0">SUM(E6:E81)</f>
        <v>0</v>
      </c>
      <c r="F5" s="83">
        <f t="shared" si="0"/>
        <v>0</v>
      </c>
      <c r="G5" s="83">
        <f t="shared" si="0"/>
        <v>0</v>
      </c>
      <c r="H5" s="83">
        <f t="shared" si="0"/>
        <v>0</v>
      </c>
      <c r="I5" s="83">
        <f t="shared" si="0"/>
        <v>0</v>
      </c>
      <c r="J5" s="79">
        <f t="shared" ref="J5" si="1">SUM(J6:J81)</f>
        <v>0</v>
      </c>
      <c r="K5" s="80"/>
      <c r="L5" s="81"/>
      <c r="M5" s="82"/>
    </row>
    <row r="6" spans="1:13" ht="24.95" customHeight="1">
      <c r="A6" s="18"/>
      <c r="B6" s="19"/>
      <c r="C6" s="20"/>
      <c r="D6" s="21"/>
      <c r="E6" s="21"/>
      <c r="F6" s="21"/>
      <c r="G6" s="21"/>
      <c r="H6" s="21"/>
      <c r="I6" s="21"/>
      <c r="J6" s="21"/>
      <c r="K6" s="69"/>
      <c r="L6" s="63"/>
      <c r="M6" s="65"/>
    </row>
    <row r="7" spans="1:13" ht="24.95" customHeight="1">
      <c r="A7" s="18"/>
      <c r="B7" s="19"/>
      <c r="C7" s="20"/>
      <c r="D7" s="22"/>
      <c r="E7" s="21"/>
      <c r="F7" s="22"/>
      <c r="G7" s="22"/>
      <c r="H7" s="22"/>
      <c r="I7" s="22"/>
      <c r="J7" s="22"/>
      <c r="K7" s="71"/>
      <c r="L7" s="64"/>
      <c r="M7" s="66"/>
    </row>
    <row r="8" spans="1:13" ht="24.95" customHeight="1">
      <c r="A8" s="18"/>
      <c r="B8" s="19"/>
      <c r="C8" s="20"/>
      <c r="D8" s="22"/>
      <c r="E8" s="21"/>
      <c r="F8" s="22"/>
      <c r="G8" s="22"/>
      <c r="H8" s="22"/>
      <c r="I8" s="22"/>
      <c r="J8" s="22"/>
      <c r="K8" s="71"/>
      <c r="L8" s="64"/>
      <c r="M8" s="66"/>
    </row>
    <row r="9" spans="1:13" ht="24.95" customHeight="1">
      <c r="A9" s="18"/>
      <c r="B9" s="19"/>
      <c r="C9" s="20"/>
      <c r="D9" s="22"/>
      <c r="E9" s="21"/>
      <c r="F9" s="22"/>
      <c r="G9" s="21"/>
      <c r="H9" s="22"/>
      <c r="I9" s="22"/>
      <c r="J9" s="22"/>
      <c r="K9" s="71"/>
      <c r="L9" s="64"/>
      <c r="M9" s="66"/>
    </row>
    <row r="10" spans="1:13" ht="24.95" customHeight="1">
      <c r="A10" s="18"/>
      <c r="B10" s="19"/>
      <c r="C10" s="20"/>
      <c r="D10" s="22"/>
      <c r="E10" s="21"/>
      <c r="F10" s="22"/>
      <c r="G10" s="21"/>
      <c r="H10" s="22"/>
      <c r="I10" s="22"/>
      <c r="J10" s="22"/>
      <c r="K10" s="71"/>
      <c r="L10" s="64"/>
      <c r="M10" s="66"/>
    </row>
    <row r="11" spans="1:13" ht="24.95" customHeight="1">
      <c r="A11" s="18"/>
      <c r="B11" s="19"/>
      <c r="C11" s="20"/>
      <c r="D11" s="22"/>
      <c r="E11" s="21"/>
      <c r="F11" s="22"/>
      <c r="G11" s="22"/>
      <c r="H11" s="22"/>
      <c r="I11" s="22"/>
      <c r="J11" s="22"/>
      <c r="K11" s="71"/>
      <c r="L11" s="64"/>
      <c r="M11" s="66"/>
    </row>
    <row r="12" spans="1:13" ht="24.95" customHeight="1">
      <c r="A12" s="18"/>
      <c r="B12" s="19"/>
      <c r="C12" s="20"/>
      <c r="D12" s="22"/>
      <c r="E12" s="21"/>
      <c r="F12" s="22"/>
      <c r="G12" s="22"/>
      <c r="H12" s="22"/>
      <c r="I12" s="22"/>
      <c r="J12" s="22"/>
      <c r="K12" s="71"/>
      <c r="L12" s="64"/>
      <c r="M12" s="66"/>
    </row>
    <row r="13" spans="1:13" ht="24.95" customHeight="1">
      <c r="A13" s="18"/>
      <c r="B13" s="19"/>
      <c r="C13" s="20"/>
      <c r="D13" s="22"/>
      <c r="E13" s="21"/>
      <c r="F13" s="22"/>
      <c r="G13" s="22"/>
      <c r="H13" s="22"/>
      <c r="I13" s="22"/>
      <c r="J13" s="22"/>
      <c r="K13" s="71"/>
      <c r="L13" s="64"/>
      <c r="M13" s="66"/>
    </row>
    <row r="14" spans="1:13" ht="24.95" customHeight="1">
      <c r="A14" s="53"/>
      <c r="B14" s="19"/>
      <c r="C14" s="54"/>
      <c r="D14" s="55"/>
      <c r="E14" s="55"/>
      <c r="F14" s="55"/>
      <c r="G14" s="55"/>
      <c r="H14" s="55"/>
      <c r="I14" s="55"/>
      <c r="J14" s="55"/>
      <c r="K14" s="71"/>
      <c r="L14" s="64"/>
      <c r="M14" s="66"/>
    </row>
    <row r="15" spans="1:13" ht="24.95" customHeight="1">
      <c r="A15" s="53"/>
      <c r="B15" s="19"/>
      <c r="C15" s="54"/>
      <c r="D15" s="55"/>
      <c r="E15" s="55"/>
      <c r="F15" s="55"/>
      <c r="G15" s="55"/>
      <c r="H15" s="55"/>
      <c r="I15" s="55"/>
      <c r="J15" s="55"/>
      <c r="K15" s="71"/>
      <c r="L15" s="64"/>
      <c r="M15" s="66"/>
    </row>
    <row r="16" spans="1:13" ht="26.25" customHeight="1">
      <c r="A16" s="53"/>
      <c r="B16" s="19"/>
      <c r="C16" s="54"/>
      <c r="D16" s="55"/>
      <c r="E16" s="55"/>
      <c r="F16" s="55"/>
      <c r="G16" s="55"/>
      <c r="H16" s="55"/>
      <c r="I16" s="55"/>
      <c r="J16" s="55"/>
      <c r="K16" s="71"/>
      <c r="L16" s="67"/>
      <c r="M16" s="74"/>
    </row>
    <row r="17" spans="1:13" ht="24.95" customHeight="1">
      <c r="A17" s="72"/>
      <c r="B17" s="19"/>
      <c r="C17" s="54"/>
      <c r="D17" s="70"/>
      <c r="E17" s="73"/>
      <c r="F17" s="70"/>
      <c r="G17" s="70"/>
      <c r="H17" s="70"/>
      <c r="I17" s="70"/>
      <c r="J17" s="70"/>
      <c r="K17" s="56"/>
      <c r="L17" s="67"/>
      <c r="M17" s="57"/>
    </row>
    <row r="18" spans="1:13" ht="24.95" customHeight="1">
      <c r="A18" s="72"/>
      <c r="B18" s="19"/>
      <c r="C18" s="58"/>
      <c r="D18" s="70"/>
      <c r="E18" s="73"/>
      <c r="F18" s="70"/>
      <c r="G18" s="70"/>
      <c r="H18" s="70"/>
      <c r="I18" s="70"/>
      <c r="J18" s="70"/>
      <c r="K18" s="56"/>
      <c r="L18" s="67"/>
      <c r="M18" s="57"/>
    </row>
    <row r="19" spans="1:13" ht="24.95" customHeight="1">
      <c r="A19" s="72"/>
      <c r="B19" s="19"/>
      <c r="C19" s="58"/>
      <c r="D19" s="70"/>
      <c r="E19" s="73"/>
      <c r="F19" s="70"/>
      <c r="G19" s="70"/>
      <c r="H19" s="70"/>
      <c r="I19" s="70"/>
      <c r="J19" s="70"/>
      <c r="K19" s="56"/>
      <c r="L19" s="67"/>
      <c r="M19" s="57"/>
    </row>
    <row r="20" spans="1:13" ht="24.95" customHeight="1">
      <c r="A20" s="72"/>
      <c r="B20" s="19"/>
      <c r="C20" s="58"/>
      <c r="D20" s="70"/>
      <c r="E20" s="73"/>
      <c r="F20" s="70"/>
      <c r="G20" s="70"/>
      <c r="H20" s="70"/>
      <c r="I20" s="70"/>
      <c r="J20" s="70"/>
      <c r="K20" s="56"/>
      <c r="L20" s="67"/>
      <c r="M20" s="57"/>
    </row>
    <row r="21" spans="1:13" ht="24.95" customHeight="1">
      <c r="A21" s="72"/>
      <c r="B21" s="19"/>
      <c r="C21" s="58"/>
      <c r="D21" s="70"/>
      <c r="E21" s="73"/>
      <c r="F21" s="70"/>
      <c r="G21" s="70"/>
      <c r="H21" s="70"/>
      <c r="I21" s="70"/>
      <c r="J21" s="70"/>
      <c r="K21" s="56"/>
      <c r="L21" s="67"/>
      <c r="M21" s="57"/>
    </row>
    <row r="22" spans="1:13" ht="24.95" customHeight="1">
      <c r="A22" s="72"/>
      <c r="B22" s="19"/>
      <c r="C22" s="58"/>
      <c r="D22" s="70"/>
      <c r="E22" s="73"/>
      <c r="F22" s="70"/>
      <c r="G22" s="70"/>
      <c r="H22" s="70"/>
      <c r="I22" s="70"/>
      <c r="J22" s="70"/>
      <c r="K22" s="56"/>
      <c r="L22" s="67"/>
      <c r="M22" s="57"/>
    </row>
    <row r="23" spans="1:13" ht="24.95" customHeight="1">
      <c r="A23" s="72"/>
      <c r="B23" s="19"/>
      <c r="C23" s="58"/>
      <c r="D23" s="70"/>
      <c r="E23" s="73"/>
      <c r="F23" s="70"/>
      <c r="G23" s="70"/>
      <c r="H23" s="70"/>
      <c r="I23" s="70"/>
      <c r="J23" s="70"/>
      <c r="K23" s="56"/>
      <c r="L23" s="67"/>
      <c r="M23" s="57"/>
    </row>
    <row r="24" spans="1:13" ht="24.95" customHeight="1">
      <c r="A24" s="72"/>
      <c r="B24" s="19"/>
      <c r="C24" s="58"/>
      <c r="D24" s="70"/>
      <c r="E24" s="73"/>
      <c r="F24" s="70"/>
      <c r="G24" s="70"/>
      <c r="H24" s="70"/>
      <c r="I24" s="70"/>
      <c r="J24" s="70"/>
      <c r="K24" s="56"/>
      <c r="L24" s="67"/>
      <c r="M24" s="57"/>
    </row>
    <row r="25" spans="1:13" ht="24.95" customHeight="1">
      <c r="A25" s="72"/>
      <c r="B25" s="19"/>
      <c r="C25" s="58"/>
      <c r="D25" s="70"/>
      <c r="E25" s="73"/>
      <c r="F25" s="70"/>
      <c r="G25" s="70"/>
      <c r="H25" s="70"/>
      <c r="I25" s="70"/>
      <c r="J25" s="70"/>
      <c r="K25" s="56"/>
      <c r="L25" s="67"/>
      <c r="M25" s="57"/>
    </row>
    <row r="26" spans="1:13" ht="24.95" customHeight="1">
      <c r="A26" s="72"/>
      <c r="B26" s="19"/>
      <c r="C26" s="58"/>
      <c r="D26" s="70"/>
      <c r="E26" s="73"/>
      <c r="F26" s="70"/>
      <c r="G26" s="70"/>
      <c r="H26" s="70"/>
      <c r="I26" s="70"/>
      <c r="J26" s="70"/>
      <c r="K26" s="56"/>
      <c r="L26" s="67"/>
      <c r="M26" s="57"/>
    </row>
    <row r="27" spans="1:13" ht="24.95" customHeight="1">
      <c r="A27" s="72"/>
      <c r="B27" s="19"/>
      <c r="C27" s="58"/>
      <c r="D27" s="70"/>
      <c r="E27" s="73"/>
      <c r="F27" s="70"/>
      <c r="G27" s="70"/>
      <c r="H27" s="70"/>
      <c r="I27" s="70"/>
      <c r="J27" s="70"/>
      <c r="K27" s="56"/>
      <c r="L27" s="67"/>
      <c r="M27" s="57"/>
    </row>
    <row r="28" spans="1:13" ht="24.95" customHeight="1">
      <c r="A28" s="72"/>
      <c r="B28" s="19"/>
      <c r="C28" s="58"/>
      <c r="D28" s="70"/>
      <c r="E28" s="73"/>
      <c r="F28" s="70"/>
      <c r="G28" s="70"/>
      <c r="H28" s="70"/>
      <c r="I28" s="70"/>
      <c r="J28" s="70"/>
      <c r="K28" s="56"/>
      <c r="L28" s="67"/>
      <c r="M28" s="57"/>
    </row>
    <row r="29" spans="1:13" ht="24.95" customHeight="1">
      <c r="A29" s="72"/>
      <c r="B29" s="19"/>
      <c r="C29" s="58"/>
      <c r="D29" s="70"/>
      <c r="E29" s="73"/>
      <c r="F29" s="70"/>
      <c r="G29" s="70"/>
      <c r="H29" s="70"/>
      <c r="I29" s="70"/>
      <c r="J29" s="70"/>
      <c r="K29" s="56"/>
      <c r="L29" s="67"/>
      <c r="M29" s="57"/>
    </row>
    <row r="30" spans="1:13" ht="24.95" customHeight="1">
      <c r="A30" s="72"/>
      <c r="B30" s="19"/>
      <c r="C30" s="58"/>
      <c r="D30" s="70"/>
      <c r="E30" s="73"/>
      <c r="F30" s="70"/>
      <c r="G30" s="70"/>
      <c r="H30" s="70"/>
      <c r="I30" s="70"/>
      <c r="J30" s="70"/>
      <c r="K30" s="56"/>
      <c r="L30" s="67"/>
      <c r="M30" s="57"/>
    </row>
    <row r="31" spans="1:13" ht="24.95" customHeight="1">
      <c r="A31" s="72"/>
      <c r="B31" s="19"/>
      <c r="C31" s="58"/>
      <c r="D31" s="70"/>
      <c r="E31" s="73"/>
      <c r="F31" s="70"/>
      <c r="G31" s="70"/>
      <c r="H31" s="70"/>
      <c r="I31" s="70"/>
      <c r="J31" s="70"/>
      <c r="K31" s="56"/>
      <c r="L31" s="67"/>
      <c r="M31" s="57"/>
    </row>
    <row r="32" spans="1:13" ht="24.95" customHeight="1">
      <c r="A32" s="72"/>
      <c r="B32" s="19"/>
      <c r="C32" s="58"/>
      <c r="D32" s="70"/>
      <c r="E32" s="73"/>
      <c r="F32" s="70"/>
      <c r="G32" s="70"/>
      <c r="H32" s="70"/>
      <c r="I32" s="70"/>
      <c r="J32" s="70"/>
      <c r="K32" s="56"/>
      <c r="L32" s="67"/>
      <c r="M32" s="57"/>
    </row>
    <row r="33" spans="1:13" ht="24.95" customHeight="1">
      <c r="A33" s="72"/>
      <c r="B33" s="19"/>
      <c r="C33" s="58"/>
      <c r="D33" s="70"/>
      <c r="E33" s="73"/>
      <c r="F33" s="70"/>
      <c r="G33" s="70"/>
      <c r="H33" s="70"/>
      <c r="I33" s="70"/>
      <c r="J33" s="70"/>
      <c r="K33" s="56"/>
      <c r="L33" s="67"/>
      <c r="M33" s="57"/>
    </row>
    <row r="34" spans="1:13" ht="24.95" customHeight="1">
      <c r="A34" s="72"/>
      <c r="B34" s="19"/>
      <c r="C34" s="58"/>
      <c r="D34" s="70"/>
      <c r="E34" s="73"/>
      <c r="F34" s="70"/>
      <c r="G34" s="70"/>
      <c r="H34" s="70"/>
      <c r="I34" s="70"/>
      <c r="J34" s="70"/>
      <c r="K34" s="56"/>
      <c r="L34" s="67"/>
      <c r="M34" s="57"/>
    </row>
    <row r="35" spans="1:13" ht="24.95" customHeight="1">
      <c r="A35" s="72"/>
      <c r="B35" s="19"/>
      <c r="C35" s="58"/>
      <c r="D35" s="70"/>
      <c r="E35" s="73"/>
      <c r="F35" s="70"/>
      <c r="G35" s="70"/>
      <c r="H35" s="70"/>
      <c r="I35" s="70"/>
      <c r="J35" s="70"/>
      <c r="K35" s="56"/>
      <c r="L35" s="67"/>
      <c r="M35" s="57"/>
    </row>
    <row r="36" spans="1:13" ht="24.95" customHeight="1">
      <c r="A36" s="72"/>
      <c r="B36" s="19"/>
      <c r="C36" s="58"/>
      <c r="D36" s="70"/>
      <c r="E36" s="73"/>
      <c r="F36" s="70"/>
      <c r="G36" s="70"/>
      <c r="H36" s="70"/>
      <c r="I36" s="70"/>
      <c r="J36" s="70"/>
      <c r="K36" s="56"/>
      <c r="L36" s="67"/>
      <c r="M36" s="57"/>
    </row>
    <row r="37" spans="1:13" ht="24.95" customHeight="1">
      <c r="A37" s="72"/>
      <c r="B37" s="19"/>
      <c r="C37" s="58"/>
      <c r="D37" s="70"/>
      <c r="E37" s="73"/>
      <c r="F37" s="70"/>
      <c r="G37" s="70"/>
      <c r="H37" s="70"/>
      <c r="I37" s="70"/>
      <c r="J37" s="70"/>
      <c r="K37" s="56"/>
      <c r="L37" s="67"/>
      <c r="M37" s="57"/>
    </row>
    <row r="38" spans="1:13" ht="24.95" customHeight="1">
      <c r="A38" s="72"/>
      <c r="B38" s="19"/>
      <c r="C38" s="58"/>
      <c r="D38" s="70"/>
      <c r="E38" s="73"/>
      <c r="F38" s="70"/>
      <c r="G38" s="70"/>
      <c r="H38" s="70"/>
      <c r="I38" s="70"/>
      <c r="J38" s="70"/>
      <c r="K38" s="56"/>
      <c r="L38" s="67"/>
      <c r="M38" s="57"/>
    </row>
    <row r="39" spans="1:13" ht="24.95" customHeight="1">
      <c r="A39" s="72"/>
      <c r="B39" s="19"/>
      <c r="C39" s="58"/>
      <c r="D39" s="70"/>
      <c r="E39" s="73"/>
      <c r="F39" s="70"/>
      <c r="G39" s="70"/>
      <c r="H39" s="70"/>
      <c r="I39" s="70"/>
      <c r="J39" s="70"/>
      <c r="K39" s="56"/>
      <c r="L39" s="67"/>
      <c r="M39" s="57"/>
    </row>
    <row r="40" spans="1:13" ht="24.95" customHeight="1">
      <c r="A40" s="72"/>
      <c r="B40" s="19"/>
      <c r="C40" s="58"/>
      <c r="D40" s="70"/>
      <c r="E40" s="73"/>
      <c r="F40" s="70"/>
      <c r="G40" s="70"/>
      <c r="H40" s="70"/>
      <c r="I40" s="70"/>
      <c r="J40" s="70"/>
      <c r="K40" s="56"/>
      <c r="L40" s="67"/>
      <c r="M40" s="57"/>
    </row>
    <row r="41" spans="1:13" ht="24.95" customHeight="1">
      <c r="A41" s="72"/>
      <c r="B41" s="19"/>
      <c r="C41" s="58"/>
      <c r="D41" s="70"/>
      <c r="E41" s="73"/>
      <c r="F41" s="70"/>
      <c r="G41" s="70"/>
      <c r="H41" s="70"/>
      <c r="I41" s="70"/>
      <c r="J41" s="70"/>
      <c r="K41" s="56"/>
      <c r="L41" s="67"/>
      <c r="M41" s="57"/>
    </row>
    <row r="42" spans="1:13" ht="24.95" customHeight="1">
      <c r="A42" s="72"/>
      <c r="B42" s="19"/>
      <c r="C42" s="58"/>
      <c r="D42" s="70"/>
      <c r="E42" s="73"/>
      <c r="F42" s="70"/>
      <c r="G42" s="70"/>
      <c r="H42" s="70"/>
      <c r="I42" s="70"/>
      <c r="J42" s="70"/>
      <c r="K42" s="56"/>
      <c r="L42" s="67"/>
      <c r="M42" s="57"/>
    </row>
    <row r="43" spans="1:13" ht="24.95" customHeight="1">
      <c r="A43" s="72"/>
      <c r="B43" s="19"/>
      <c r="C43" s="58"/>
      <c r="D43" s="70"/>
      <c r="E43" s="73"/>
      <c r="F43" s="70"/>
      <c r="G43" s="70"/>
      <c r="H43" s="70"/>
      <c r="I43" s="70"/>
      <c r="J43" s="70"/>
      <c r="K43" s="56"/>
      <c r="L43" s="67"/>
      <c r="M43" s="57"/>
    </row>
    <row r="44" spans="1:13" ht="24.95" customHeight="1">
      <c r="A44" s="72"/>
      <c r="B44" s="19"/>
      <c r="C44" s="58"/>
      <c r="D44" s="70"/>
      <c r="E44" s="73"/>
      <c r="F44" s="70"/>
      <c r="G44" s="70"/>
      <c r="H44" s="70"/>
      <c r="I44" s="70"/>
      <c r="J44" s="70"/>
      <c r="K44" s="56"/>
      <c r="L44" s="67"/>
      <c r="M44" s="57"/>
    </row>
    <row r="45" spans="1:13" ht="24.95" customHeight="1">
      <c r="A45" s="72"/>
      <c r="B45" s="19"/>
      <c r="C45" s="58"/>
      <c r="D45" s="70"/>
      <c r="E45" s="73"/>
      <c r="F45" s="70"/>
      <c r="G45" s="70"/>
      <c r="H45" s="70"/>
      <c r="I45" s="70"/>
      <c r="J45" s="70"/>
      <c r="K45" s="56"/>
      <c r="L45" s="67"/>
      <c r="M45" s="57"/>
    </row>
    <row r="46" spans="1:13" ht="24.95" customHeight="1">
      <c r="A46" s="72"/>
      <c r="B46" s="19"/>
      <c r="C46" s="58"/>
      <c r="D46" s="70"/>
      <c r="E46" s="73"/>
      <c r="F46" s="70"/>
      <c r="G46" s="70"/>
      <c r="H46" s="70"/>
      <c r="I46" s="70"/>
      <c r="J46" s="70"/>
      <c r="K46" s="56"/>
      <c r="L46" s="67"/>
      <c r="M46" s="57"/>
    </row>
    <row r="47" spans="1:13" ht="24.95" customHeight="1">
      <c r="A47" s="72"/>
      <c r="B47" s="19"/>
      <c r="C47" s="58"/>
      <c r="D47" s="70"/>
      <c r="E47" s="73"/>
      <c r="F47" s="70"/>
      <c r="G47" s="70"/>
      <c r="H47" s="70"/>
      <c r="I47" s="70"/>
      <c r="J47" s="70"/>
      <c r="K47" s="56"/>
      <c r="L47" s="67"/>
      <c r="M47" s="57"/>
    </row>
    <row r="48" spans="1:13" ht="24.95" customHeight="1">
      <c r="A48" s="72"/>
      <c r="B48" s="19"/>
      <c r="C48" s="58"/>
      <c r="D48" s="70"/>
      <c r="E48" s="73"/>
      <c r="F48" s="70"/>
      <c r="G48" s="70"/>
      <c r="H48" s="70"/>
      <c r="I48" s="70"/>
      <c r="J48" s="70"/>
      <c r="K48" s="56"/>
      <c r="L48" s="67"/>
      <c r="M48" s="57"/>
    </row>
    <row r="49" spans="1:13" ht="24.95" customHeight="1">
      <c r="A49" s="72"/>
      <c r="B49" s="19"/>
      <c r="C49" s="58"/>
      <c r="D49" s="70"/>
      <c r="E49" s="73"/>
      <c r="F49" s="70"/>
      <c r="G49" s="70"/>
      <c r="H49" s="70"/>
      <c r="I49" s="70"/>
      <c r="J49" s="70"/>
      <c r="K49" s="56"/>
      <c r="L49" s="67"/>
      <c r="M49" s="57"/>
    </row>
    <row r="50" spans="1:13" ht="24.95" customHeight="1">
      <c r="A50" s="72"/>
      <c r="B50" s="19"/>
      <c r="C50" s="58"/>
      <c r="D50" s="70"/>
      <c r="E50" s="73"/>
      <c r="F50" s="70"/>
      <c r="G50" s="70"/>
      <c r="H50" s="70"/>
      <c r="I50" s="70"/>
      <c r="J50" s="70"/>
      <c r="K50" s="56"/>
      <c r="L50" s="67"/>
      <c r="M50" s="57"/>
    </row>
    <row r="51" spans="1:13" ht="24.95" customHeight="1">
      <c r="A51" s="72"/>
      <c r="B51" s="19"/>
      <c r="C51" s="58"/>
      <c r="D51" s="70"/>
      <c r="E51" s="73"/>
      <c r="F51" s="70"/>
      <c r="G51" s="70"/>
      <c r="H51" s="70"/>
      <c r="I51" s="70"/>
      <c r="J51" s="70"/>
      <c r="K51" s="56"/>
      <c r="L51" s="67"/>
      <c r="M51" s="57"/>
    </row>
    <row r="52" spans="1:13" ht="24.95" customHeight="1">
      <c r="A52" s="72"/>
      <c r="B52" s="19"/>
      <c r="C52" s="58"/>
      <c r="D52" s="70"/>
      <c r="E52" s="73"/>
      <c r="F52" s="70"/>
      <c r="G52" s="70"/>
      <c r="H52" s="70"/>
      <c r="I52" s="70"/>
      <c r="J52" s="70"/>
      <c r="K52" s="56"/>
      <c r="L52" s="67"/>
      <c r="M52" s="57"/>
    </row>
    <row r="53" spans="1:13" ht="24.95" customHeight="1">
      <c r="A53" s="72"/>
      <c r="B53" s="19"/>
      <c r="C53" s="58"/>
      <c r="D53" s="70"/>
      <c r="E53" s="73"/>
      <c r="F53" s="70"/>
      <c r="G53" s="70"/>
      <c r="H53" s="70"/>
      <c r="I53" s="70"/>
      <c r="J53" s="70"/>
      <c r="K53" s="56"/>
      <c r="L53" s="67"/>
      <c r="M53" s="57"/>
    </row>
    <row r="54" spans="1:13" ht="24.95" customHeight="1">
      <c r="A54" s="72"/>
      <c r="B54" s="19"/>
      <c r="C54" s="58"/>
      <c r="D54" s="70"/>
      <c r="E54" s="73"/>
      <c r="F54" s="70"/>
      <c r="G54" s="70"/>
      <c r="H54" s="70"/>
      <c r="I54" s="70"/>
      <c r="J54" s="70"/>
      <c r="K54" s="56"/>
      <c r="L54" s="67"/>
      <c r="M54" s="57"/>
    </row>
    <row r="55" spans="1:13" ht="24.95" customHeight="1">
      <c r="A55" s="72"/>
      <c r="B55" s="19"/>
      <c r="C55" s="58"/>
      <c r="D55" s="70"/>
      <c r="E55" s="73"/>
      <c r="F55" s="70"/>
      <c r="G55" s="70"/>
      <c r="H55" s="70"/>
      <c r="I55" s="70"/>
      <c r="J55" s="70"/>
      <c r="K55" s="56"/>
      <c r="L55" s="67"/>
      <c r="M55" s="57"/>
    </row>
    <row r="56" spans="1:13" ht="24.95" customHeight="1">
      <c r="A56" s="72"/>
      <c r="B56" s="19"/>
      <c r="C56" s="58"/>
      <c r="D56" s="70"/>
      <c r="E56" s="73"/>
      <c r="F56" s="70"/>
      <c r="G56" s="70"/>
      <c r="H56" s="70"/>
      <c r="I56" s="70"/>
      <c r="J56" s="70"/>
      <c r="K56" s="56"/>
      <c r="L56" s="67"/>
      <c r="M56" s="57"/>
    </row>
    <row r="57" spans="1:13" ht="24.95" customHeight="1">
      <c r="A57" s="72"/>
      <c r="B57" s="19"/>
      <c r="C57" s="58"/>
      <c r="D57" s="70"/>
      <c r="E57" s="73"/>
      <c r="F57" s="70"/>
      <c r="G57" s="70"/>
      <c r="H57" s="70"/>
      <c r="I57" s="70"/>
      <c r="J57" s="70"/>
      <c r="K57" s="56"/>
      <c r="L57" s="67"/>
      <c r="M57" s="57"/>
    </row>
    <row r="58" spans="1:13" ht="24.95" customHeight="1">
      <c r="A58" s="72"/>
      <c r="B58" s="19"/>
      <c r="C58" s="58"/>
      <c r="D58" s="70"/>
      <c r="E58" s="73"/>
      <c r="F58" s="70"/>
      <c r="G58" s="70"/>
      <c r="H58" s="70"/>
      <c r="I58" s="70"/>
      <c r="J58" s="70"/>
      <c r="K58" s="56"/>
      <c r="L58" s="67"/>
      <c r="M58" s="57"/>
    </row>
    <row r="59" spans="1:13" ht="24.95" customHeight="1">
      <c r="A59" s="72"/>
      <c r="B59" s="19"/>
      <c r="C59" s="58"/>
      <c r="D59" s="70"/>
      <c r="E59" s="73"/>
      <c r="F59" s="70"/>
      <c r="G59" s="70"/>
      <c r="H59" s="70"/>
      <c r="I59" s="70"/>
      <c r="J59" s="70"/>
      <c r="K59" s="56"/>
      <c r="L59" s="67"/>
      <c r="M59" s="57"/>
    </row>
    <row r="60" spans="1:13" ht="24.95" customHeight="1">
      <c r="A60" s="72"/>
      <c r="B60" s="19"/>
      <c r="C60" s="58"/>
      <c r="D60" s="70"/>
      <c r="E60" s="73"/>
      <c r="F60" s="70"/>
      <c r="G60" s="70"/>
      <c r="H60" s="70"/>
      <c r="I60" s="70"/>
      <c r="J60" s="70"/>
      <c r="K60" s="56"/>
      <c r="L60" s="67"/>
      <c r="M60" s="57"/>
    </row>
    <row r="61" spans="1:13" ht="24.95" customHeight="1">
      <c r="A61" s="72"/>
      <c r="B61" s="19"/>
      <c r="C61" s="58"/>
      <c r="D61" s="70"/>
      <c r="E61" s="73"/>
      <c r="F61" s="70"/>
      <c r="G61" s="70"/>
      <c r="H61" s="70"/>
      <c r="I61" s="70"/>
      <c r="J61" s="70"/>
      <c r="K61" s="56"/>
      <c r="L61" s="67"/>
      <c r="M61" s="57"/>
    </row>
    <row r="62" spans="1:13" ht="24.95" customHeight="1">
      <c r="A62" s="72"/>
      <c r="B62" s="19"/>
      <c r="C62" s="58"/>
      <c r="D62" s="70"/>
      <c r="E62" s="73"/>
      <c r="F62" s="70"/>
      <c r="G62" s="70"/>
      <c r="H62" s="70"/>
      <c r="I62" s="70"/>
      <c r="J62" s="70"/>
      <c r="K62" s="56"/>
      <c r="L62" s="67"/>
      <c r="M62" s="57"/>
    </row>
    <row r="63" spans="1:13" ht="24.95" customHeight="1">
      <c r="A63" s="72"/>
      <c r="B63" s="19"/>
      <c r="C63" s="58"/>
      <c r="D63" s="70"/>
      <c r="E63" s="73"/>
      <c r="F63" s="70"/>
      <c r="G63" s="70"/>
      <c r="H63" s="70"/>
      <c r="I63" s="70"/>
      <c r="J63" s="70"/>
      <c r="K63" s="56"/>
      <c r="L63" s="67"/>
      <c r="M63" s="57"/>
    </row>
    <row r="64" spans="1:13" ht="24.95" customHeight="1">
      <c r="A64" s="72"/>
      <c r="B64" s="19"/>
      <c r="C64" s="58"/>
      <c r="D64" s="70"/>
      <c r="E64" s="73"/>
      <c r="F64" s="70"/>
      <c r="G64" s="70"/>
      <c r="H64" s="70"/>
      <c r="I64" s="70"/>
      <c r="J64" s="70"/>
      <c r="K64" s="56"/>
      <c r="L64" s="67"/>
      <c r="M64" s="57"/>
    </row>
    <row r="65" spans="1:13" ht="24.95" customHeight="1">
      <c r="A65" s="72"/>
      <c r="B65" s="19"/>
      <c r="C65" s="58"/>
      <c r="D65" s="70"/>
      <c r="E65" s="73"/>
      <c r="F65" s="70"/>
      <c r="G65" s="70"/>
      <c r="H65" s="70"/>
      <c r="I65" s="70"/>
      <c r="J65" s="70"/>
      <c r="K65" s="56"/>
      <c r="L65" s="67"/>
      <c r="M65" s="57"/>
    </row>
    <row r="66" spans="1:13" ht="24.95" customHeight="1">
      <c r="A66" s="72"/>
      <c r="B66" s="19"/>
      <c r="C66" s="58"/>
      <c r="D66" s="70"/>
      <c r="E66" s="73"/>
      <c r="F66" s="70"/>
      <c r="G66" s="70"/>
      <c r="H66" s="70"/>
      <c r="I66" s="70"/>
      <c r="J66" s="70"/>
      <c r="K66" s="56"/>
      <c r="L66" s="67"/>
      <c r="M66" s="57"/>
    </row>
    <row r="67" spans="1:13" ht="24.95" customHeight="1">
      <c r="A67" s="72"/>
      <c r="B67" s="19"/>
      <c r="C67" s="58"/>
      <c r="D67" s="70"/>
      <c r="E67" s="73"/>
      <c r="F67" s="70"/>
      <c r="G67" s="70"/>
      <c r="H67" s="70"/>
      <c r="I67" s="70"/>
      <c r="J67" s="70"/>
      <c r="K67" s="56"/>
      <c r="L67" s="67"/>
      <c r="M67" s="57"/>
    </row>
    <row r="68" spans="1:13" ht="24.95" customHeight="1">
      <c r="A68" s="72"/>
      <c r="B68" s="19"/>
      <c r="C68" s="58"/>
      <c r="D68" s="70"/>
      <c r="E68" s="73"/>
      <c r="F68" s="70"/>
      <c r="G68" s="70"/>
      <c r="H68" s="70"/>
      <c r="I68" s="70"/>
      <c r="J68" s="70"/>
      <c r="K68" s="56"/>
      <c r="L68" s="67"/>
      <c r="M68" s="57"/>
    </row>
    <row r="69" spans="1:13" ht="24.95" customHeight="1">
      <c r="A69" s="72"/>
      <c r="B69" s="19"/>
      <c r="C69" s="58"/>
      <c r="D69" s="70"/>
      <c r="E69" s="73"/>
      <c r="F69" s="70"/>
      <c r="G69" s="70"/>
      <c r="H69" s="70"/>
      <c r="I69" s="70"/>
      <c r="J69" s="70"/>
      <c r="K69" s="56"/>
      <c r="L69" s="67"/>
      <c r="M69" s="57"/>
    </row>
    <row r="70" spans="1:13" ht="24.95" customHeight="1">
      <c r="A70" s="72"/>
      <c r="B70" s="19"/>
      <c r="C70" s="58"/>
      <c r="D70" s="70"/>
      <c r="E70" s="73"/>
      <c r="F70" s="70"/>
      <c r="G70" s="70"/>
      <c r="H70" s="70"/>
      <c r="I70" s="70"/>
      <c r="J70" s="70"/>
      <c r="K70" s="56"/>
      <c r="L70" s="67"/>
      <c r="M70" s="57"/>
    </row>
    <row r="71" spans="1:13" ht="24.95" customHeight="1">
      <c r="A71" s="72"/>
      <c r="B71" s="19"/>
      <c r="C71" s="58"/>
      <c r="D71" s="70"/>
      <c r="E71" s="73"/>
      <c r="F71" s="70"/>
      <c r="G71" s="70"/>
      <c r="H71" s="70"/>
      <c r="I71" s="70"/>
      <c r="J71" s="70"/>
      <c r="K71" s="56"/>
      <c r="L71" s="67"/>
      <c r="M71" s="57"/>
    </row>
    <row r="72" spans="1:13" ht="24.95" customHeight="1">
      <c r="A72" s="72"/>
      <c r="B72" s="19"/>
      <c r="C72" s="58"/>
      <c r="D72" s="70"/>
      <c r="E72" s="73"/>
      <c r="F72" s="70"/>
      <c r="G72" s="70"/>
      <c r="H72" s="70"/>
      <c r="I72" s="70"/>
      <c r="J72" s="70"/>
      <c r="K72" s="56"/>
      <c r="L72" s="67"/>
      <c r="M72" s="57"/>
    </row>
    <row r="73" spans="1:13" ht="24.95" customHeight="1">
      <c r="A73" s="72"/>
      <c r="B73" s="19"/>
      <c r="C73" s="58"/>
      <c r="D73" s="70"/>
      <c r="E73" s="73"/>
      <c r="F73" s="70"/>
      <c r="G73" s="70"/>
      <c r="H73" s="70"/>
      <c r="I73" s="70"/>
      <c r="J73" s="70"/>
      <c r="K73" s="56"/>
      <c r="L73" s="67"/>
      <c r="M73" s="57"/>
    </row>
    <row r="74" spans="1:13" ht="24.95" customHeight="1">
      <c r="A74" s="72"/>
      <c r="B74" s="19"/>
      <c r="C74" s="58"/>
      <c r="D74" s="70"/>
      <c r="E74" s="73"/>
      <c r="F74" s="70"/>
      <c r="G74" s="70"/>
      <c r="H74" s="70"/>
      <c r="I74" s="70"/>
      <c r="J74" s="70"/>
      <c r="K74" s="56"/>
      <c r="L74" s="67"/>
      <c r="M74" s="57"/>
    </row>
    <row r="75" spans="1:13" ht="24.95" customHeight="1">
      <c r="A75" s="72"/>
      <c r="B75" s="19"/>
      <c r="C75" s="58"/>
      <c r="D75" s="70"/>
      <c r="E75" s="73"/>
      <c r="F75" s="70"/>
      <c r="G75" s="70"/>
      <c r="H75" s="70"/>
      <c r="I75" s="70"/>
      <c r="J75" s="70"/>
      <c r="K75" s="56"/>
      <c r="L75" s="67"/>
      <c r="M75" s="57"/>
    </row>
    <row r="76" spans="1:13" ht="24.95" customHeight="1">
      <c r="A76" s="72"/>
      <c r="B76" s="19"/>
      <c r="C76" s="58"/>
      <c r="D76" s="70"/>
      <c r="E76" s="73"/>
      <c r="F76" s="70"/>
      <c r="G76" s="70"/>
      <c r="H76" s="70"/>
      <c r="I76" s="70"/>
      <c r="J76" s="70"/>
      <c r="K76" s="56"/>
      <c r="L76" s="67"/>
      <c r="M76" s="57"/>
    </row>
    <row r="77" spans="1:13" ht="24.95" customHeight="1">
      <c r="A77" s="72"/>
      <c r="B77" s="19"/>
      <c r="C77" s="58"/>
      <c r="D77" s="70"/>
      <c r="E77" s="73"/>
      <c r="F77" s="70"/>
      <c r="G77" s="70"/>
      <c r="H77" s="70"/>
      <c r="I77" s="70"/>
      <c r="J77" s="70"/>
      <c r="K77" s="56"/>
      <c r="L77" s="67"/>
      <c r="M77" s="57"/>
    </row>
    <row r="78" spans="1:13" ht="24.95" customHeight="1">
      <c r="A78" s="72"/>
      <c r="B78" s="19"/>
      <c r="C78" s="58"/>
      <c r="D78" s="70"/>
      <c r="E78" s="73"/>
      <c r="F78" s="70"/>
      <c r="G78" s="70"/>
      <c r="H78" s="70"/>
      <c r="I78" s="70"/>
      <c r="J78" s="70"/>
      <c r="K78" s="56"/>
      <c r="L78" s="67"/>
      <c r="M78" s="57"/>
    </row>
    <row r="79" spans="1:13" ht="24.95" customHeight="1">
      <c r="A79" s="72"/>
      <c r="B79" s="19"/>
      <c r="C79" s="58"/>
      <c r="D79" s="70"/>
      <c r="E79" s="73"/>
      <c r="F79" s="70"/>
      <c r="G79" s="70"/>
      <c r="H79" s="70"/>
      <c r="I79" s="70"/>
      <c r="J79" s="70"/>
      <c r="K79" s="56"/>
      <c r="L79" s="67"/>
      <c r="M79" s="57"/>
    </row>
    <row r="80" spans="1:13" ht="24.95" customHeight="1">
      <c r="A80" s="72"/>
      <c r="B80" s="19"/>
      <c r="C80" s="58"/>
      <c r="D80" s="70"/>
      <c r="E80" s="73"/>
      <c r="F80" s="70"/>
      <c r="G80" s="70"/>
      <c r="H80" s="70"/>
      <c r="I80" s="70"/>
      <c r="J80" s="70"/>
      <c r="K80" s="56"/>
      <c r="L80" s="67"/>
      <c r="M80" s="57"/>
    </row>
    <row r="81" spans="1:13" ht="24.95" customHeight="1">
      <c r="A81" s="72"/>
      <c r="B81" s="19"/>
      <c r="C81" s="58"/>
      <c r="D81" s="70"/>
      <c r="E81" s="73"/>
      <c r="F81" s="70"/>
      <c r="G81" s="70"/>
      <c r="H81" s="70"/>
      <c r="I81" s="70"/>
      <c r="J81" s="70"/>
      <c r="K81" s="56"/>
      <c r="L81" s="67"/>
      <c r="M81" s="57"/>
    </row>
    <row r="82" spans="1:13" ht="24.95" customHeight="1">
      <c r="A82" s="72"/>
      <c r="B82" s="19"/>
      <c r="C82" s="58"/>
      <c r="D82" s="70"/>
      <c r="E82" s="73"/>
      <c r="F82" s="70"/>
      <c r="G82" s="70"/>
      <c r="H82" s="70"/>
      <c r="I82" s="70"/>
      <c r="J82" s="70"/>
      <c r="K82" s="56"/>
      <c r="L82" s="67"/>
      <c r="M82" s="57"/>
    </row>
    <row r="83" spans="1:13" ht="24.95" customHeight="1">
      <c r="A83" s="72"/>
      <c r="B83" s="19"/>
      <c r="C83" s="58"/>
      <c r="D83" s="70"/>
      <c r="E83" s="73"/>
      <c r="F83" s="70"/>
      <c r="G83" s="70"/>
      <c r="H83" s="70"/>
      <c r="I83" s="70"/>
      <c r="J83" s="70"/>
      <c r="K83" s="56"/>
      <c r="L83" s="67"/>
      <c r="M83" s="57"/>
    </row>
    <row r="84" spans="1:13" ht="24.95" customHeight="1">
      <c r="A84" s="72"/>
      <c r="B84" s="19"/>
      <c r="C84" s="58"/>
      <c r="D84" s="70"/>
      <c r="E84" s="73"/>
      <c r="F84" s="70"/>
      <c r="G84" s="70"/>
      <c r="H84" s="70"/>
      <c r="I84" s="70"/>
      <c r="J84" s="70"/>
      <c r="K84" s="56"/>
      <c r="L84" s="67"/>
      <c r="M84" s="57"/>
    </row>
    <row r="85" spans="1:13" ht="24.95" customHeight="1">
      <c r="A85" s="72"/>
      <c r="B85" s="19"/>
      <c r="C85" s="58"/>
      <c r="D85" s="70"/>
      <c r="E85" s="73"/>
      <c r="F85" s="70"/>
      <c r="G85" s="70"/>
      <c r="H85" s="70"/>
      <c r="I85" s="70"/>
      <c r="J85" s="70"/>
      <c r="K85" s="56"/>
      <c r="L85" s="67"/>
      <c r="M85" s="57"/>
    </row>
    <row r="86" spans="1:13" ht="24.95" customHeight="1">
      <c r="A86" s="72"/>
      <c r="B86" s="19"/>
      <c r="C86" s="58"/>
      <c r="D86" s="70"/>
      <c r="E86" s="73"/>
      <c r="F86" s="70"/>
      <c r="G86" s="70"/>
      <c r="H86" s="70"/>
      <c r="I86" s="70"/>
      <c r="J86" s="70"/>
      <c r="K86" s="56"/>
      <c r="L86" s="67"/>
      <c r="M86" s="57"/>
    </row>
    <row r="87" spans="1:13" ht="24.95" customHeight="1">
      <c r="A87" s="72"/>
      <c r="B87" s="19"/>
      <c r="C87" s="58"/>
      <c r="D87" s="70"/>
      <c r="E87" s="73"/>
      <c r="F87" s="70"/>
      <c r="G87" s="70"/>
      <c r="H87" s="70"/>
      <c r="I87" s="70"/>
      <c r="J87" s="70"/>
      <c r="K87" s="56"/>
      <c r="L87" s="67"/>
      <c r="M87" s="57"/>
    </row>
    <row r="88" spans="1:13" ht="24.95" customHeight="1">
      <c r="A88" s="72"/>
      <c r="B88" s="19"/>
      <c r="C88" s="58"/>
      <c r="D88" s="70"/>
      <c r="E88" s="73"/>
      <c r="F88" s="70"/>
      <c r="G88" s="70"/>
      <c r="H88" s="70"/>
      <c r="I88" s="70"/>
      <c r="J88" s="70"/>
      <c r="K88" s="56"/>
      <c r="L88" s="67"/>
      <c r="M88" s="57"/>
    </row>
    <row r="89" spans="1:13" ht="24.95" customHeight="1">
      <c r="A89" s="72"/>
      <c r="B89" s="19"/>
      <c r="C89" s="58"/>
      <c r="D89" s="70"/>
      <c r="E89" s="73"/>
      <c r="F89" s="70"/>
      <c r="G89" s="70"/>
      <c r="H89" s="70"/>
      <c r="I89" s="70"/>
      <c r="J89" s="70"/>
      <c r="K89" s="56"/>
      <c r="L89" s="67"/>
      <c r="M89" s="57"/>
    </row>
    <row r="90" spans="1:13" ht="24.95" customHeight="1">
      <c r="A90" s="72"/>
      <c r="B90" s="19"/>
      <c r="C90" s="58"/>
      <c r="D90" s="70"/>
      <c r="E90" s="73"/>
      <c r="F90" s="70"/>
      <c r="G90" s="70"/>
      <c r="H90" s="70"/>
      <c r="I90" s="70"/>
      <c r="J90" s="70"/>
      <c r="K90" s="56"/>
      <c r="L90" s="67"/>
      <c r="M90" s="57"/>
    </row>
    <row r="91" spans="1:13" ht="24.95" customHeight="1">
      <c r="A91" s="72"/>
      <c r="B91" s="19"/>
      <c r="C91" s="58"/>
      <c r="D91" s="70"/>
      <c r="E91" s="73"/>
      <c r="F91" s="70"/>
      <c r="G91" s="70"/>
      <c r="H91" s="70"/>
      <c r="I91" s="70"/>
      <c r="J91" s="70"/>
      <c r="K91" s="56"/>
      <c r="L91" s="67"/>
      <c r="M91" s="57"/>
    </row>
    <row r="92" spans="1:13" ht="24.95" customHeight="1">
      <c r="A92" s="72"/>
      <c r="B92" s="19"/>
      <c r="C92" s="58"/>
      <c r="D92" s="70"/>
      <c r="E92" s="73"/>
      <c r="F92" s="70"/>
      <c r="G92" s="70"/>
      <c r="H92" s="70"/>
      <c r="I92" s="70"/>
      <c r="J92" s="70"/>
      <c r="K92" s="56"/>
      <c r="L92" s="67"/>
      <c r="M92" s="57"/>
    </row>
    <row r="93" spans="1:13" ht="24.95" customHeight="1">
      <c r="A93" s="72"/>
      <c r="B93" s="19"/>
      <c r="C93" s="58"/>
      <c r="D93" s="70"/>
      <c r="E93" s="73"/>
      <c r="F93" s="70"/>
      <c r="G93" s="70"/>
      <c r="H93" s="70"/>
      <c r="I93" s="70"/>
      <c r="J93" s="70"/>
      <c r="K93" s="56"/>
      <c r="L93" s="67"/>
      <c r="M93" s="57"/>
    </row>
    <row r="94" spans="1:13" ht="24.95" customHeight="1">
      <c r="A94" s="72"/>
      <c r="B94" s="19"/>
      <c r="C94" s="58"/>
      <c r="D94" s="70"/>
      <c r="E94" s="73"/>
      <c r="F94" s="70"/>
      <c r="G94" s="70"/>
      <c r="H94" s="70"/>
      <c r="I94" s="70"/>
      <c r="J94" s="70"/>
      <c r="K94" s="56"/>
      <c r="L94" s="67"/>
      <c r="M94" s="57"/>
    </row>
    <row r="95" spans="1:13" ht="24.95" customHeight="1">
      <c r="A95" s="72"/>
      <c r="B95" s="19"/>
      <c r="C95" s="58"/>
      <c r="D95" s="70"/>
      <c r="E95" s="73"/>
      <c r="F95" s="70"/>
      <c r="G95" s="70"/>
      <c r="H95" s="70"/>
      <c r="I95" s="70"/>
      <c r="J95" s="70"/>
      <c r="K95" s="56"/>
      <c r="L95" s="67"/>
      <c r="M95" s="57"/>
    </row>
    <row r="96" spans="1:13" ht="24.95" customHeight="1">
      <c r="A96" s="72"/>
      <c r="B96" s="19"/>
      <c r="C96" s="58"/>
      <c r="D96" s="70"/>
      <c r="E96" s="73"/>
      <c r="F96" s="70"/>
      <c r="G96" s="70"/>
      <c r="H96" s="70"/>
      <c r="I96" s="70"/>
      <c r="J96" s="70"/>
      <c r="K96" s="56"/>
      <c r="L96" s="67"/>
      <c r="M96" s="57"/>
    </row>
    <row r="97" spans="1:13" ht="24.95" customHeight="1">
      <c r="A97" s="72"/>
      <c r="B97" s="19"/>
      <c r="C97" s="58"/>
      <c r="D97" s="70"/>
      <c r="E97" s="73"/>
      <c r="F97" s="70"/>
      <c r="G97" s="70"/>
      <c r="H97" s="70"/>
      <c r="I97" s="70"/>
      <c r="J97" s="70"/>
      <c r="K97" s="56"/>
      <c r="L97" s="67"/>
      <c r="M97" s="57"/>
    </row>
    <row r="98" spans="1:13" ht="24.95" customHeight="1">
      <c r="A98" s="72"/>
      <c r="B98" s="19"/>
      <c r="C98" s="58"/>
      <c r="D98" s="70"/>
      <c r="E98" s="73"/>
      <c r="F98" s="70"/>
      <c r="G98" s="70"/>
      <c r="H98" s="70"/>
      <c r="I98" s="70"/>
      <c r="J98" s="70"/>
      <c r="K98" s="56"/>
      <c r="L98" s="67"/>
      <c r="M98" s="57"/>
    </row>
    <row r="99" spans="1:13" ht="24.95" customHeight="1">
      <c r="A99" s="72"/>
      <c r="B99" s="19"/>
      <c r="C99" s="58"/>
      <c r="D99" s="70"/>
      <c r="E99" s="73"/>
      <c r="F99" s="70"/>
      <c r="G99" s="70"/>
      <c r="H99" s="70"/>
      <c r="I99" s="70"/>
      <c r="J99" s="70"/>
      <c r="K99" s="56"/>
      <c r="L99" s="67"/>
      <c r="M99" s="57"/>
    </row>
    <row r="100" spans="1:13" ht="24.95" customHeight="1">
      <c r="A100" s="72"/>
      <c r="B100" s="19"/>
      <c r="C100" s="58"/>
      <c r="D100" s="70"/>
      <c r="E100" s="73"/>
      <c r="F100" s="70"/>
      <c r="G100" s="70"/>
      <c r="H100" s="70"/>
      <c r="I100" s="70"/>
      <c r="J100" s="70"/>
      <c r="K100" s="56"/>
      <c r="L100" s="67"/>
      <c r="M100" s="57"/>
    </row>
    <row r="101" spans="1:13" ht="24.95" customHeight="1">
      <c r="A101" s="72"/>
      <c r="B101" s="19"/>
      <c r="C101" s="58"/>
      <c r="D101" s="70"/>
      <c r="E101" s="73"/>
      <c r="F101" s="70"/>
      <c r="G101" s="70"/>
      <c r="H101" s="70"/>
      <c r="I101" s="70"/>
      <c r="J101" s="70"/>
      <c r="K101" s="56"/>
      <c r="L101" s="67"/>
      <c r="M101" s="57"/>
    </row>
    <row r="102" spans="1:13" ht="24.95" customHeight="1">
      <c r="A102" s="72"/>
      <c r="B102" s="19"/>
      <c r="C102" s="58"/>
      <c r="D102" s="70"/>
      <c r="E102" s="73"/>
      <c r="F102" s="70"/>
      <c r="G102" s="70"/>
      <c r="H102" s="70"/>
      <c r="I102" s="70"/>
      <c r="J102" s="70"/>
      <c r="K102" s="56"/>
      <c r="L102" s="67"/>
      <c r="M102" s="57"/>
    </row>
    <row r="103" spans="1:13" ht="24.95" customHeight="1">
      <c r="A103" s="72"/>
      <c r="B103" s="19"/>
      <c r="C103" s="58"/>
      <c r="D103" s="70"/>
      <c r="E103" s="73"/>
      <c r="F103" s="70"/>
      <c r="G103" s="70"/>
      <c r="H103" s="70"/>
      <c r="I103" s="70"/>
      <c r="J103" s="70"/>
      <c r="K103" s="56"/>
      <c r="L103" s="67"/>
      <c r="M103" s="57"/>
    </row>
    <row r="104" spans="1:13" ht="24.95" customHeight="1">
      <c r="A104" s="72"/>
      <c r="B104" s="19"/>
      <c r="C104" s="58"/>
      <c r="D104" s="70"/>
      <c r="E104" s="73"/>
      <c r="F104" s="70"/>
      <c r="G104" s="70"/>
      <c r="H104" s="70"/>
      <c r="I104" s="70"/>
      <c r="J104" s="70"/>
      <c r="K104" s="56"/>
      <c r="L104" s="67"/>
      <c r="M104" s="57"/>
    </row>
    <row r="105" spans="1:13" ht="24.95" customHeight="1">
      <c r="A105" s="72"/>
      <c r="B105" s="19"/>
      <c r="C105" s="58"/>
      <c r="D105" s="70"/>
      <c r="E105" s="73"/>
      <c r="F105" s="70"/>
      <c r="G105" s="70"/>
      <c r="H105" s="70"/>
      <c r="I105" s="70"/>
      <c r="J105" s="70"/>
      <c r="K105" s="56"/>
      <c r="L105" s="67"/>
      <c r="M105" s="57"/>
    </row>
    <row r="106" spans="1:13" ht="24.95" customHeight="1">
      <c r="A106" s="72"/>
      <c r="B106" s="19"/>
      <c r="C106" s="58"/>
      <c r="D106" s="70"/>
      <c r="E106" s="73"/>
      <c r="F106" s="70"/>
      <c r="G106" s="70"/>
      <c r="H106" s="70"/>
      <c r="I106" s="70"/>
      <c r="J106" s="70"/>
      <c r="K106" s="56"/>
      <c r="L106" s="67"/>
      <c r="M106" s="57"/>
    </row>
    <row r="107" spans="1:13" ht="24.95" customHeight="1">
      <c r="A107" s="72"/>
      <c r="B107" s="19"/>
      <c r="C107" s="58"/>
      <c r="D107" s="70"/>
      <c r="E107" s="73"/>
      <c r="F107" s="70"/>
      <c r="G107" s="70"/>
      <c r="H107" s="70"/>
      <c r="I107" s="70"/>
      <c r="J107" s="70"/>
      <c r="K107" s="56"/>
      <c r="L107" s="67"/>
      <c r="M107" s="57"/>
    </row>
    <row r="108" spans="1:13" ht="24.95" customHeight="1">
      <c r="A108" s="72"/>
      <c r="B108" s="19"/>
      <c r="C108" s="58"/>
      <c r="D108" s="70"/>
      <c r="E108" s="73"/>
      <c r="F108" s="70"/>
      <c r="G108" s="70"/>
      <c r="H108" s="70"/>
      <c r="I108" s="70"/>
      <c r="J108" s="70"/>
      <c r="K108" s="56"/>
      <c r="L108" s="67"/>
      <c r="M108" s="57"/>
    </row>
    <row r="109" spans="1:13" ht="24.95" customHeight="1">
      <c r="A109" s="72"/>
      <c r="B109" s="19"/>
      <c r="C109" s="58"/>
      <c r="D109" s="70"/>
      <c r="E109" s="73"/>
      <c r="F109" s="70"/>
      <c r="G109" s="70"/>
      <c r="H109" s="70"/>
      <c r="I109" s="70"/>
      <c r="J109" s="70"/>
      <c r="K109" s="56"/>
      <c r="L109" s="67"/>
      <c r="M109" s="57"/>
    </row>
    <row r="110" spans="1:13" ht="24.95" customHeight="1">
      <c r="A110" s="72"/>
      <c r="B110" s="19"/>
      <c r="C110" s="58"/>
      <c r="D110" s="70"/>
      <c r="E110" s="73"/>
      <c r="F110" s="70"/>
      <c r="G110" s="70"/>
      <c r="H110" s="70"/>
      <c r="I110" s="70"/>
      <c r="J110" s="70"/>
      <c r="K110" s="56"/>
      <c r="L110" s="67"/>
      <c r="M110" s="57"/>
    </row>
    <row r="111" spans="1:13" ht="24.95" customHeight="1">
      <c r="A111" s="72"/>
      <c r="B111" s="19"/>
      <c r="C111" s="58"/>
      <c r="D111" s="70"/>
      <c r="E111" s="73"/>
      <c r="F111" s="70"/>
      <c r="G111" s="70"/>
      <c r="H111" s="70"/>
      <c r="I111" s="70"/>
      <c r="J111" s="70"/>
      <c r="K111" s="56"/>
      <c r="L111" s="67"/>
      <c r="M111" s="57"/>
    </row>
    <row r="112" spans="1:13" ht="24.95" customHeight="1">
      <c r="A112" s="72"/>
      <c r="B112" s="19"/>
      <c r="C112" s="58"/>
      <c r="D112" s="70"/>
      <c r="E112" s="73"/>
      <c r="F112" s="70"/>
      <c r="G112" s="70"/>
      <c r="H112" s="70"/>
      <c r="I112" s="70"/>
      <c r="J112" s="70"/>
      <c r="K112" s="56"/>
      <c r="L112" s="67"/>
      <c r="M112" s="57"/>
    </row>
    <row r="113" spans="1:13" ht="24.95" customHeight="1">
      <c r="A113" s="72"/>
      <c r="B113" s="19"/>
      <c r="C113" s="58"/>
      <c r="D113" s="70"/>
      <c r="E113" s="73"/>
      <c r="F113" s="70"/>
      <c r="G113" s="70"/>
      <c r="H113" s="70"/>
      <c r="I113" s="70"/>
      <c r="J113" s="70"/>
      <c r="K113" s="56"/>
      <c r="L113" s="67"/>
      <c r="M113" s="57"/>
    </row>
    <row r="114" spans="1:13" ht="24.95" customHeight="1">
      <c r="A114" s="72"/>
      <c r="B114" s="19"/>
      <c r="C114" s="58"/>
      <c r="D114" s="70"/>
      <c r="E114" s="73"/>
      <c r="F114" s="70"/>
      <c r="G114" s="70"/>
      <c r="H114" s="70"/>
      <c r="I114" s="70"/>
      <c r="J114" s="70"/>
      <c r="K114" s="56"/>
      <c r="L114" s="67"/>
      <c r="M114" s="57"/>
    </row>
    <row r="115" spans="1:13" ht="24.95" customHeight="1">
      <c r="A115" s="72"/>
      <c r="B115" s="19"/>
      <c r="C115" s="58"/>
      <c r="D115" s="70"/>
      <c r="E115" s="73"/>
      <c r="F115" s="70"/>
      <c r="G115" s="70"/>
      <c r="H115" s="70"/>
      <c r="I115" s="70"/>
      <c r="J115" s="70"/>
      <c r="K115" s="56"/>
      <c r="L115" s="67"/>
      <c r="M115" s="57"/>
    </row>
    <row r="116" spans="1:13" ht="24.95" customHeight="1">
      <c r="A116" s="72"/>
      <c r="B116" s="19"/>
      <c r="C116" s="58"/>
      <c r="D116" s="70"/>
      <c r="E116" s="73"/>
      <c r="F116" s="70"/>
      <c r="G116" s="70"/>
      <c r="H116" s="70"/>
      <c r="I116" s="70"/>
      <c r="J116" s="70"/>
      <c r="K116" s="56"/>
      <c r="L116" s="67"/>
      <c r="M116" s="57"/>
    </row>
    <row r="117" spans="1:13" ht="24.95" customHeight="1">
      <c r="A117" s="72"/>
      <c r="B117" s="19"/>
      <c r="C117" s="58"/>
      <c r="D117" s="70"/>
      <c r="E117" s="73"/>
      <c r="F117" s="70"/>
      <c r="G117" s="70"/>
      <c r="H117" s="70"/>
      <c r="I117" s="70"/>
      <c r="J117" s="70"/>
      <c r="K117" s="56"/>
      <c r="L117" s="67"/>
      <c r="M117" s="57"/>
    </row>
    <row r="118" spans="1:13" ht="24.95" customHeight="1">
      <c r="A118" s="72"/>
      <c r="B118" s="19"/>
      <c r="C118" s="58"/>
      <c r="D118" s="70"/>
      <c r="E118" s="73"/>
      <c r="F118" s="70"/>
      <c r="G118" s="70"/>
      <c r="H118" s="70"/>
      <c r="I118" s="70"/>
      <c r="J118" s="70"/>
      <c r="K118" s="56"/>
      <c r="L118" s="67"/>
      <c r="M118" s="57"/>
    </row>
    <row r="119" spans="1:13" ht="24.95" customHeight="1">
      <c r="A119" s="72"/>
      <c r="B119" s="19"/>
      <c r="C119" s="58"/>
      <c r="D119" s="70"/>
      <c r="E119" s="73"/>
      <c r="F119" s="70"/>
      <c r="G119" s="70"/>
      <c r="H119" s="70"/>
      <c r="I119" s="70"/>
      <c r="J119" s="70"/>
      <c r="K119" s="56"/>
      <c r="L119" s="67"/>
      <c r="M119" s="57"/>
    </row>
    <row r="120" spans="1:13" ht="24.95" customHeight="1">
      <c r="A120" s="72"/>
      <c r="B120" s="19"/>
      <c r="C120" s="58"/>
      <c r="D120" s="70"/>
      <c r="E120" s="73"/>
      <c r="F120" s="70"/>
      <c r="G120" s="70"/>
      <c r="H120" s="70"/>
      <c r="I120" s="70"/>
      <c r="J120" s="70"/>
      <c r="K120" s="56"/>
      <c r="L120" s="67"/>
      <c r="M120" s="57"/>
    </row>
    <row r="121" spans="1:13" ht="24.95" customHeight="1">
      <c r="A121" s="72"/>
      <c r="B121" s="19"/>
      <c r="C121" s="58"/>
      <c r="D121" s="70"/>
      <c r="E121" s="73"/>
      <c r="F121" s="70"/>
      <c r="G121" s="70"/>
      <c r="H121" s="70"/>
      <c r="I121" s="70"/>
      <c r="J121" s="70"/>
      <c r="K121" s="56"/>
      <c r="L121" s="67"/>
      <c r="M121" s="57"/>
    </row>
    <row r="122" spans="1:13" ht="24.95" customHeight="1">
      <c r="A122" s="72"/>
      <c r="B122" s="19"/>
      <c r="C122" s="58"/>
      <c r="D122" s="70"/>
      <c r="E122" s="73"/>
      <c r="F122" s="70"/>
      <c r="G122" s="70"/>
      <c r="H122" s="70"/>
      <c r="I122" s="70"/>
      <c r="J122" s="70"/>
      <c r="K122" s="56"/>
      <c r="L122" s="67"/>
      <c r="M122" s="57"/>
    </row>
    <row r="123" spans="1:13" ht="24.95" customHeight="1">
      <c r="A123" s="72"/>
      <c r="B123" s="19"/>
      <c r="C123" s="58"/>
      <c r="D123" s="70"/>
      <c r="E123" s="73"/>
      <c r="F123" s="70"/>
      <c r="G123" s="70"/>
      <c r="H123" s="70"/>
      <c r="I123" s="70"/>
      <c r="J123" s="70"/>
      <c r="K123" s="56"/>
      <c r="L123" s="67"/>
      <c r="M123" s="57"/>
    </row>
    <row r="124" spans="1:13" ht="24.95" customHeight="1">
      <c r="A124" s="72"/>
      <c r="B124" s="19"/>
      <c r="C124" s="58"/>
      <c r="D124" s="70"/>
      <c r="E124" s="73"/>
      <c r="F124" s="70"/>
      <c r="G124" s="70"/>
      <c r="H124" s="70"/>
      <c r="I124" s="70"/>
      <c r="J124" s="70"/>
      <c r="K124" s="56"/>
      <c r="L124" s="67"/>
      <c r="M124" s="57"/>
    </row>
    <row r="125" spans="1:13" ht="24.95" customHeight="1">
      <c r="A125" s="72"/>
      <c r="B125" s="19"/>
      <c r="C125" s="58"/>
      <c r="D125" s="70"/>
      <c r="E125" s="73"/>
      <c r="F125" s="70"/>
      <c r="G125" s="70"/>
      <c r="H125" s="70"/>
      <c r="I125" s="70"/>
      <c r="J125" s="70"/>
      <c r="K125" s="56"/>
      <c r="L125" s="67"/>
      <c r="M125" s="57"/>
    </row>
    <row r="126" spans="1:13" ht="24.95" customHeight="1">
      <c r="A126" s="72"/>
      <c r="B126" s="19"/>
      <c r="C126" s="58"/>
      <c r="D126" s="70"/>
      <c r="E126" s="73"/>
      <c r="F126" s="70"/>
      <c r="G126" s="70"/>
      <c r="H126" s="70"/>
      <c r="I126" s="70"/>
      <c r="J126" s="70"/>
      <c r="K126" s="56"/>
      <c r="L126" s="67"/>
      <c r="M126" s="57"/>
    </row>
    <row r="127" spans="1:13" ht="24.95" customHeight="1">
      <c r="A127" s="72"/>
      <c r="B127" s="19"/>
      <c r="C127" s="58"/>
      <c r="D127" s="70"/>
      <c r="E127" s="73"/>
      <c r="F127" s="70"/>
      <c r="G127" s="70"/>
      <c r="H127" s="70"/>
      <c r="I127" s="70"/>
      <c r="J127" s="70"/>
      <c r="K127" s="56"/>
      <c r="L127" s="67"/>
      <c r="M127" s="57"/>
    </row>
    <row r="128" spans="1:13" ht="24.95" customHeight="1">
      <c r="A128" s="72"/>
      <c r="B128" s="19"/>
      <c r="C128" s="58"/>
      <c r="D128" s="70"/>
      <c r="E128" s="73"/>
      <c r="F128" s="70"/>
      <c r="G128" s="70"/>
      <c r="H128" s="70"/>
      <c r="I128" s="70"/>
      <c r="J128" s="70"/>
      <c r="K128" s="56"/>
      <c r="L128" s="67"/>
      <c r="M128" s="57"/>
    </row>
    <row r="129" spans="1:13" ht="24.95" customHeight="1">
      <c r="A129" s="72"/>
      <c r="B129" s="19"/>
      <c r="C129" s="58"/>
      <c r="D129" s="70"/>
      <c r="E129" s="73"/>
      <c r="F129" s="70"/>
      <c r="G129" s="70"/>
      <c r="H129" s="70"/>
      <c r="I129" s="70"/>
      <c r="J129" s="70"/>
      <c r="K129" s="56"/>
      <c r="L129" s="67"/>
      <c r="M129" s="57"/>
    </row>
    <row r="130" spans="1:13" ht="24.95" customHeight="1">
      <c r="A130" s="72"/>
      <c r="B130" s="19"/>
      <c r="C130" s="58"/>
      <c r="D130" s="70"/>
      <c r="E130" s="73"/>
      <c r="F130" s="70"/>
      <c r="G130" s="70"/>
      <c r="H130" s="70"/>
      <c r="I130" s="70"/>
      <c r="J130" s="70"/>
      <c r="K130" s="56"/>
      <c r="L130" s="67"/>
      <c r="M130" s="57"/>
    </row>
    <row r="131" spans="1:13" ht="24.95" customHeight="1">
      <c r="A131" s="72"/>
      <c r="B131" s="19"/>
      <c r="C131" s="58"/>
      <c r="D131" s="70"/>
      <c r="E131" s="73"/>
      <c r="F131" s="70"/>
      <c r="G131" s="70"/>
      <c r="H131" s="70"/>
      <c r="I131" s="70"/>
      <c r="J131" s="70"/>
      <c r="K131" s="56"/>
      <c r="L131" s="67"/>
      <c r="M131" s="57"/>
    </row>
    <row r="132" spans="1:13" ht="24.95" customHeight="1">
      <c r="A132" s="72"/>
      <c r="B132" s="19"/>
      <c r="C132" s="58"/>
      <c r="D132" s="70"/>
      <c r="E132" s="73"/>
      <c r="F132" s="70"/>
      <c r="G132" s="70"/>
      <c r="H132" s="70"/>
      <c r="I132" s="70"/>
      <c r="J132" s="70"/>
      <c r="K132" s="56"/>
      <c r="L132" s="67"/>
      <c r="M132" s="57"/>
    </row>
    <row r="133" spans="1:13" ht="24.95" customHeight="1">
      <c r="A133" s="72"/>
      <c r="B133" s="19"/>
      <c r="C133" s="58"/>
      <c r="D133" s="70"/>
      <c r="E133" s="73"/>
      <c r="F133" s="70"/>
      <c r="G133" s="70"/>
      <c r="H133" s="70"/>
      <c r="I133" s="70"/>
      <c r="J133" s="70"/>
      <c r="K133" s="56"/>
      <c r="L133" s="67"/>
      <c r="M133" s="57"/>
    </row>
    <row r="134" spans="1:13" ht="24.95" customHeight="1">
      <c r="A134" s="72"/>
      <c r="B134" s="19"/>
      <c r="C134" s="58"/>
      <c r="D134" s="70"/>
      <c r="E134" s="73"/>
      <c r="F134" s="70"/>
      <c r="G134" s="70"/>
      <c r="H134" s="70"/>
      <c r="I134" s="70"/>
      <c r="J134" s="70"/>
      <c r="K134" s="56"/>
      <c r="L134" s="67"/>
      <c r="M134" s="57"/>
    </row>
    <row r="135" spans="1:13" ht="24.95" customHeight="1">
      <c r="A135" s="72"/>
      <c r="B135" s="19"/>
      <c r="C135" s="58"/>
      <c r="D135" s="70"/>
      <c r="E135" s="73"/>
      <c r="F135" s="70"/>
      <c r="G135" s="70"/>
      <c r="H135" s="70"/>
      <c r="I135" s="70"/>
      <c r="J135" s="70"/>
      <c r="K135" s="56"/>
      <c r="L135" s="67"/>
      <c r="M135" s="57"/>
    </row>
    <row r="136" spans="1:13" ht="24.95" customHeight="1">
      <c r="A136" s="72"/>
      <c r="B136" s="19"/>
      <c r="C136" s="58"/>
      <c r="D136" s="70"/>
      <c r="E136" s="73"/>
      <c r="F136" s="70"/>
      <c r="G136" s="70"/>
      <c r="H136" s="70"/>
      <c r="I136" s="70"/>
      <c r="J136" s="70"/>
      <c r="K136" s="56"/>
      <c r="L136" s="67"/>
      <c r="M136" s="57"/>
    </row>
    <row r="137" spans="1:13" ht="24.95" customHeight="1">
      <c r="A137" s="72"/>
      <c r="B137" s="19"/>
      <c r="C137" s="58"/>
      <c r="D137" s="70"/>
      <c r="E137" s="73"/>
      <c r="F137" s="70"/>
      <c r="G137" s="70"/>
      <c r="H137" s="70"/>
      <c r="I137" s="70"/>
      <c r="J137" s="70"/>
      <c r="K137" s="56"/>
      <c r="L137" s="67"/>
      <c r="M137" s="57"/>
    </row>
    <row r="138" spans="1:13" ht="24.95" customHeight="1">
      <c r="A138" s="72"/>
      <c r="B138" s="19"/>
      <c r="C138" s="58"/>
      <c r="D138" s="70"/>
      <c r="E138" s="73"/>
      <c r="F138" s="70"/>
      <c r="G138" s="70"/>
      <c r="H138" s="70"/>
      <c r="I138" s="70"/>
      <c r="J138" s="70"/>
      <c r="K138" s="56"/>
      <c r="L138" s="67"/>
      <c r="M138" s="57"/>
    </row>
    <row r="139" spans="1:13" ht="24.95" customHeight="1">
      <c r="A139" s="72"/>
      <c r="B139" s="19"/>
      <c r="C139" s="58"/>
      <c r="D139" s="70"/>
      <c r="E139" s="73"/>
      <c r="F139" s="70"/>
      <c r="G139" s="70"/>
      <c r="H139" s="70"/>
      <c r="I139" s="70"/>
      <c r="J139" s="70"/>
      <c r="K139" s="56"/>
      <c r="L139" s="67"/>
      <c r="M139" s="57"/>
    </row>
    <row r="140" spans="1:13" ht="24.95" customHeight="1">
      <c r="A140" s="72"/>
      <c r="B140" s="19"/>
      <c r="C140" s="58"/>
      <c r="D140" s="70"/>
      <c r="E140" s="73"/>
      <c r="F140" s="70"/>
      <c r="G140" s="70"/>
      <c r="H140" s="70"/>
      <c r="I140" s="70"/>
      <c r="J140" s="70"/>
      <c r="K140" s="56"/>
      <c r="L140" s="67"/>
      <c r="M140" s="57"/>
    </row>
    <row r="141" spans="1:13" ht="24.95" customHeight="1">
      <c r="A141" s="72"/>
      <c r="B141" s="19"/>
      <c r="C141" s="58"/>
      <c r="D141" s="70"/>
      <c r="E141" s="73"/>
      <c r="F141" s="70"/>
      <c r="G141" s="70"/>
      <c r="H141" s="70"/>
      <c r="I141" s="70"/>
      <c r="J141" s="70"/>
      <c r="K141" s="56"/>
      <c r="L141" s="67"/>
      <c r="M141" s="57"/>
    </row>
    <row r="142" spans="1:13" ht="24.95" customHeight="1">
      <c r="A142" s="72"/>
      <c r="B142" s="19"/>
      <c r="C142" s="58"/>
      <c r="D142" s="70"/>
      <c r="E142" s="73"/>
      <c r="F142" s="70"/>
      <c r="G142" s="70"/>
      <c r="H142" s="70"/>
      <c r="I142" s="70"/>
      <c r="J142" s="70"/>
      <c r="K142" s="56"/>
      <c r="L142" s="67"/>
      <c r="M142" s="57"/>
    </row>
    <row r="143" spans="1:13" ht="24.95" customHeight="1">
      <c r="A143" s="72"/>
      <c r="B143" s="19"/>
      <c r="C143" s="58"/>
      <c r="D143" s="70"/>
      <c r="E143" s="73"/>
      <c r="F143" s="70"/>
      <c r="G143" s="70"/>
      <c r="H143" s="70"/>
      <c r="I143" s="70"/>
      <c r="J143" s="70"/>
      <c r="K143" s="56"/>
      <c r="L143" s="67"/>
      <c r="M143" s="57"/>
    </row>
    <row r="144" spans="1:13" ht="24.95" customHeight="1">
      <c r="A144" s="72"/>
      <c r="B144" s="19"/>
      <c r="C144" s="58"/>
      <c r="D144" s="70"/>
      <c r="E144" s="73"/>
      <c r="F144" s="70"/>
      <c r="G144" s="70"/>
      <c r="H144" s="70"/>
      <c r="I144" s="70"/>
      <c r="J144" s="70"/>
      <c r="K144" s="56"/>
      <c r="L144" s="67"/>
      <c r="M144" s="57"/>
    </row>
    <row r="145" spans="1:13" ht="24.95" customHeight="1">
      <c r="A145" s="72"/>
      <c r="B145" s="19"/>
      <c r="C145" s="58"/>
      <c r="D145" s="70"/>
      <c r="E145" s="73"/>
      <c r="F145" s="70"/>
      <c r="G145" s="70"/>
      <c r="H145" s="70"/>
      <c r="I145" s="70"/>
      <c r="J145" s="70"/>
      <c r="K145" s="56"/>
      <c r="L145" s="67"/>
      <c r="M145" s="57"/>
    </row>
    <row r="146" spans="1:13" ht="24.95" customHeight="1">
      <c r="A146" s="72"/>
      <c r="B146" s="19"/>
      <c r="C146" s="58"/>
      <c r="D146" s="70"/>
      <c r="E146" s="73"/>
      <c r="F146" s="70"/>
      <c r="G146" s="70"/>
      <c r="H146" s="70"/>
      <c r="I146" s="70"/>
      <c r="J146" s="70"/>
      <c r="K146" s="56"/>
      <c r="L146" s="67"/>
      <c r="M146" s="57"/>
    </row>
    <row r="147" spans="1:13" ht="24.95" customHeight="1">
      <c r="A147" s="72"/>
      <c r="B147" s="19"/>
      <c r="C147" s="58"/>
      <c r="D147" s="70"/>
      <c r="E147" s="73"/>
      <c r="F147" s="70"/>
      <c r="G147" s="70"/>
      <c r="H147" s="70"/>
      <c r="I147" s="70"/>
      <c r="J147" s="70"/>
      <c r="K147" s="56"/>
      <c r="L147" s="67"/>
      <c r="M147" s="57"/>
    </row>
    <row r="148" spans="1:13" ht="24.95" customHeight="1">
      <c r="A148" s="72"/>
      <c r="B148" s="19"/>
      <c r="C148" s="58"/>
      <c r="D148" s="70"/>
      <c r="E148" s="73"/>
      <c r="F148" s="70"/>
      <c r="G148" s="70"/>
      <c r="H148" s="70"/>
      <c r="I148" s="70"/>
      <c r="J148" s="70"/>
      <c r="K148" s="56"/>
      <c r="L148" s="67"/>
      <c r="M148" s="57"/>
    </row>
    <row r="149" spans="1:13" ht="24.95" customHeight="1">
      <c r="A149" s="72"/>
      <c r="B149" s="19"/>
      <c r="C149" s="58"/>
      <c r="D149" s="70"/>
      <c r="E149" s="73"/>
      <c r="F149" s="70"/>
      <c r="G149" s="70"/>
      <c r="H149" s="70"/>
      <c r="I149" s="70"/>
      <c r="J149" s="70"/>
      <c r="K149" s="56"/>
      <c r="L149" s="67"/>
      <c r="M149" s="57"/>
    </row>
    <row r="150" spans="1:13" ht="24.95" customHeight="1">
      <c r="A150" s="72"/>
      <c r="B150" s="19"/>
      <c r="C150" s="58"/>
      <c r="D150" s="70"/>
      <c r="E150" s="73"/>
      <c r="F150" s="70"/>
      <c r="G150" s="70"/>
      <c r="H150" s="70"/>
      <c r="I150" s="70"/>
      <c r="J150" s="70"/>
      <c r="K150" s="56"/>
      <c r="L150" s="67"/>
      <c r="M150" s="57"/>
    </row>
    <row r="151" spans="1:13" ht="24.95" customHeight="1">
      <c r="A151" s="72"/>
      <c r="B151" s="19"/>
      <c r="C151" s="58"/>
      <c r="D151" s="70"/>
      <c r="E151" s="73"/>
      <c r="F151" s="70"/>
      <c r="G151" s="70"/>
      <c r="H151" s="70"/>
      <c r="I151" s="70"/>
      <c r="J151" s="70"/>
      <c r="K151" s="56"/>
      <c r="L151" s="67"/>
      <c r="M151" s="57"/>
    </row>
    <row r="152" spans="1:13" ht="24.95" customHeight="1">
      <c r="A152" s="72"/>
      <c r="B152" s="19"/>
      <c r="C152" s="58"/>
      <c r="D152" s="70"/>
      <c r="E152" s="73"/>
      <c r="F152" s="70"/>
      <c r="G152" s="70"/>
      <c r="H152" s="70"/>
      <c r="I152" s="70"/>
      <c r="J152" s="70"/>
      <c r="K152" s="56"/>
      <c r="L152" s="67"/>
      <c r="M152" s="57"/>
    </row>
    <row r="153" spans="1:13" ht="24.95" customHeight="1">
      <c r="A153" s="72"/>
      <c r="B153" s="19"/>
      <c r="C153" s="58"/>
      <c r="D153" s="70"/>
      <c r="E153" s="73"/>
      <c r="F153" s="70"/>
      <c r="G153" s="70"/>
      <c r="H153" s="70"/>
      <c r="I153" s="70"/>
      <c r="J153" s="70"/>
      <c r="K153" s="56"/>
      <c r="L153" s="67"/>
      <c r="M153" s="57"/>
    </row>
    <row r="154" spans="1:13" ht="24.95" customHeight="1">
      <c r="A154" s="72"/>
      <c r="B154" s="19"/>
      <c r="C154" s="58"/>
      <c r="D154" s="70"/>
      <c r="E154" s="73"/>
      <c r="F154" s="70"/>
      <c r="G154" s="70"/>
      <c r="H154" s="70"/>
      <c r="I154" s="70"/>
      <c r="J154" s="70"/>
      <c r="K154" s="56"/>
      <c r="L154" s="67"/>
      <c r="M154" s="57"/>
    </row>
    <row r="155" spans="1:13" ht="24.95" customHeight="1">
      <c r="A155" s="72"/>
      <c r="B155" s="19"/>
      <c r="C155" s="58"/>
      <c r="D155" s="70"/>
      <c r="E155" s="73"/>
      <c r="F155" s="70"/>
      <c r="G155" s="70"/>
      <c r="H155" s="70"/>
      <c r="I155" s="70"/>
      <c r="J155" s="70"/>
      <c r="K155" s="56"/>
      <c r="L155" s="67"/>
      <c r="M155" s="57"/>
    </row>
    <row r="156" spans="1:13" ht="24.95" customHeight="1">
      <c r="A156" s="72"/>
      <c r="B156" s="19"/>
      <c r="C156" s="58"/>
      <c r="D156" s="70"/>
      <c r="E156" s="73"/>
      <c r="F156" s="70"/>
      <c r="G156" s="70"/>
      <c r="H156" s="70"/>
      <c r="I156" s="70"/>
      <c r="J156" s="70"/>
      <c r="K156" s="56"/>
      <c r="L156" s="67"/>
      <c r="M156" s="57"/>
    </row>
    <row r="157" spans="1:13" ht="24.95" customHeight="1">
      <c r="A157" s="72"/>
      <c r="B157" s="19"/>
      <c r="C157" s="58"/>
      <c r="D157" s="70"/>
      <c r="E157" s="73"/>
      <c r="F157" s="70"/>
      <c r="G157" s="70"/>
      <c r="H157" s="70"/>
      <c r="I157" s="70"/>
      <c r="J157" s="70"/>
      <c r="K157" s="56"/>
      <c r="L157" s="67"/>
      <c r="M157" s="57"/>
    </row>
    <row r="158" spans="1:13" ht="24.95" customHeight="1">
      <c r="A158" s="72"/>
      <c r="B158" s="19"/>
      <c r="C158" s="58"/>
      <c r="D158" s="70"/>
      <c r="E158" s="73"/>
      <c r="F158" s="70"/>
      <c r="G158" s="70"/>
      <c r="H158" s="70"/>
      <c r="I158" s="70"/>
      <c r="J158" s="70"/>
      <c r="K158" s="56"/>
      <c r="L158" s="67"/>
      <c r="M158" s="57"/>
    </row>
    <row r="159" spans="1:13" ht="24.95" customHeight="1">
      <c r="A159" s="72"/>
      <c r="B159" s="19"/>
      <c r="C159" s="58"/>
      <c r="D159" s="70"/>
      <c r="E159" s="73"/>
      <c r="F159" s="70"/>
      <c r="G159" s="70"/>
      <c r="H159" s="70"/>
      <c r="I159" s="70"/>
      <c r="J159" s="70"/>
      <c r="K159" s="56"/>
      <c r="L159" s="67"/>
      <c r="M159" s="57"/>
    </row>
    <row r="160" spans="1:13" ht="24.95" customHeight="1">
      <c r="A160" s="72"/>
      <c r="B160" s="19"/>
      <c r="C160" s="58"/>
      <c r="D160" s="70"/>
      <c r="E160" s="73"/>
      <c r="F160" s="70"/>
      <c r="G160" s="70"/>
      <c r="H160" s="70"/>
      <c r="I160" s="70"/>
      <c r="J160" s="70"/>
      <c r="K160" s="56"/>
      <c r="L160" s="67"/>
      <c r="M160" s="57"/>
    </row>
    <row r="161" spans="1:13" ht="24.95" customHeight="1">
      <c r="A161" s="72"/>
      <c r="B161" s="19"/>
      <c r="C161" s="58"/>
      <c r="D161" s="70"/>
      <c r="E161" s="73"/>
      <c r="F161" s="70"/>
      <c r="G161" s="70"/>
      <c r="H161" s="70"/>
      <c r="I161" s="70"/>
      <c r="J161" s="70"/>
      <c r="K161" s="56"/>
      <c r="L161" s="67"/>
      <c r="M161" s="57"/>
    </row>
    <row r="162" spans="1:13" ht="24.95" customHeight="1">
      <c r="A162" s="72"/>
      <c r="B162" s="19"/>
      <c r="C162" s="58"/>
      <c r="D162" s="70"/>
      <c r="E162" s="73"/>
      <c r="F162" s="70"/>
      <c r="G162" s="70"/>
      <c r="H162" s="70"/>
      <c r="I162" s="70"/>
      <c r="J162" s="70"/>
      <c r="K162" s="56"/>
      <c r="L162" s="67"/>
      <c r="M162" s="57"/>
    </row>
    <row r="163" spans="1:13" ht="24.95" customHeight="1">
      <c r="A163" s="72"/>
      <c r="B163" s="19"/>
      <c r="C163" s="58"/>
      <c r="D163" s="70"/>
      <c r="E163" s="73"/>
      <c r="F163" s="70"/>
      <c r="G163" s="70"/>
      <c r="H163" s="70"/>
      <c r="I163" s="70"/>
      <c r="J163" s="70"/>
      <c r="K163" s="56"/>
      <c r="L163" s="67"/>
      <c r="M163" s="57"/>
    </row>
    <row r="164" spans="1:13" ht="24.95" customHeight="1">
      <c r="A164" s="72"/>
      <c r="B164" s="19"/>
      <c r="C164" s="58"/>
      <c r="D164" s="70"/>
      <c r="E164" s="73"/>
      <c r="F164" s="70"/>
      <c r="G164" s="70"/>
      <c r="H164" s="70"/>
      <c r="I164" s="70"/>
      <c r="J164" s="70"/>
      <c r="K164" s="56"/>
      <c r="L164" s="67"/>
      <c r="M164" s="57"/>
    </row>
    <row r="165" spans="1:13" ht="24.95" customHeight="1">
      <c r="A165" s="72"/>
      <c r="B165" s="19"/>
      <c r="C165" s="58"/>
      <c r="D165" s="70"/>
      <c r="E165" s="73"/>
      <c r="F165" s="70"/>
      <c r="G165" s="70"/>
      <c r="H165" s="70"/>
      <c r="I165" s="70"/>
      <c r="J165" s="70"/>
      <c r="K165" s="56"/>
      <c r="L165" s="67"/>
      <c r="M165" s="57"/>
    </row>
    <row r="166" spans="1:13" ht="24.95" customHeight="1">
      <c r="A166" s="72"/>
      <c r="B166" s="19"/>
      <c r="C166" s="58"/>
      <c r="D166" s="70"/>
      <c r="E166" s="73"/>
      <c r="F166" s="70"/>
      <c r="G166" s="70"/>
      <c r="H166" s="70"/>
      <c r="I166" s="70"/>
      <c r="J166" s="70"/>
      <c r="K166" s="56"/>
      <c r="L166" s="67"/>
      <c r="M166" s="57"/>
    </row>
    <row r="167" spans="1:13" ht="24.95" customHeight="1">
      <c r="A167" s="72"/>
      <c r="B167" s="19"/>
      <c r="C167" s="58"/>
      <c r="D167" s="70"/>
      <c r="E167" s="73"/>
      <c r="F167" s="70"/>
      <c r="G167" s="70"/>
      <c r="H167" s="70"/>
      <c r="I167" s="70"/>
      <c r="J167" s="70"/>
      <c r="K167" s="56"/>
      <c r="L167" s="67"/>
      <c r="M167" s="57"/>
    </row>
    <row r="168" spans="1:13" ht="24.95" customHeight="1">
      <c r="A168" s="72"/>
      <c r="B168" s="19"/>
      <c r="C168" s="58"/>
      <c r="D168" s="70"/>
      <c r="E168" s="73"/>
      <c r="F168" s="70"/>
      <c r="G168" s="70"/>
      <c r="H168" s="70"/>
      <c r="I168" s="70"/>
      <c r="J168" s="70"/>
      <c r="K168" s="56"/>
      <c r="L168" s="67"/>
      <c r="M168" s="57"/>
    </row>
    <row r="169" spans="1:13" ht="24.95" customHeight="1">
      <c r="A169" s="72"/>
      <c r="B169" s="19"/>
      <c r="C169" s="58"/>
      <c r="D169" s="70"/>
      <c r="E169" s="73"/>
      <c r="F169" s="70"/>
      <c r="G169" s="70"/>
      <c r="H169" s="70"/>
      <c r="I169" s="70"/>
      <c r="J169" s="70"/>
      <c r="K169" s="56"/>
      <c r="L169" s="67"/>
      <c r="M169" s="57"/>
    </row>
    <row r="170" spans="1:13" ht="24.95" customHeight="1">
      <c r="A170" s="72"/>
      <c r="B170" s="19"/>
      <c r="C170" s="58"/>
      <c r="D170" s="70"/>
      <c r="E170" s="73"/>
      <c r="F170" s="70"/>
      <c r="G170" s="70"/>
      <c r="H170" s="70"/>
      <c r="I170" s="70"/>
      <c r="J170" s="70"/>
      <c r="K170" s="56"/>
      <c r="L170" s="67"/>
      <c r="M170" s="57"/>
    </row>
    <row r="171" spans="1:13" ht="24.95" customHeight="1">
      <c r="A171" s="72"/>
      <c r="B171" s="19"/>
      <c r="C171" s="58"/>
      <c r="D171" s="70"/>
      <c r="E171" s="73"/>
      <c r="F171" s="70"/>
      <c r="G171" s="70"/>
      <c r="H171" s="70"/>
      <c r="I171" s="70"/>
      <c r="J171" s="70"/>
      <c r="K171" s="56"/>
      <c r="L171" s="67"/>
      <c r="M171" s="57"/>
    </row>
    <row r="172" spans="1:13" ht="24.95" customHeight="1">
      <c r="A172" s="72"/>
      <c r="B172" s="19"/>
      <c r="C172" s="58"/>
      <c r="D172" s="70"/>
      <c r="E172" s="73"/>
      <c r="F172" s="70"/>
      <c r="G172" s="70"/>
      <c r="H172" s="70"/>
      <c r="I172" s="70"/>
      <c r="J172" s="70"/>
      <c r="K172" s="56"/>
      <c r="L172" s="67"/>
      <c r="M172" s="57"/>
    </row>
    <row r="173" spans="1:13" ht="24.95" customHeight="1">
      <c r="A173" s="72"/>
      <c r="B173" s="19"/>
      <c r="C173" s="58"/>
      <c r="D173" s="70"/>
      <c r="E173" s="73"/>
      <c r="F173" s="70"/>
      <c r="G173" s="70"/>
      <c r="H173" s="70"/>
      <c r="I173" s="70"/>
      <c r="J173" s="70"/>
      <c r="K173" s="56"/>
      <c r="L173" s="67"/>
      <c r="M173" s="57"/>
    </row>
    <row r="174" spans="1:13" ht="24.95" customHeight="1">
      <c r="A174" s="72"/>
      <c r="B174" s="19"/>
      <c r="C174" s="58"/>
      <c r="D174" s="70"/>
      <c r="E174" s="73"/>
      <c r="F174" s="70"/>
      <c r="G174" s="70"/>
      <c r="H174" s="70"/>
      <c r="I174" s="70"/>
      <c r="J174" s="70"/>
      <c r="K174" s="56"/>
      <c r="L174" s="67"/>
      <c r="M174" s="57"/>
    </row>
    <row r="175" spans="1:13" ht="24.95" customHeight="1">
      <c r="A175" s="72"/>
      <c r="B175" s="19"/>
      <c r="C175" s="58"/>
      <c r="D175" s="70"/>
      <c r="E175" s="73"/>
      <c r="F175" s="70"/>
      <c r="G175" s="70"/>
      <c r="H175" s="70"/>
      <c r="I175" s="70"/>
      <c r="J175" s="70"/>
      <c r="K175" s="56"/>
      <c r="L175" s="67"/>
      <c r="M175" s="57"/>
    </row>
    <row r="176" spans="1:13" ht="24.95" customHeight="1">
      <c r="A176" s="72"/>
      <c r="B176" s="19"/>
      <c r="C176" s="58"/>
      <c r="D176" s="70"/>
      <c r="E176" s="73"/>
      <c r="F176" s="70"/>
      <c r="G176" s="70"/>
      <c r="H176" s="70"/>
      <c r="I176" s="70"/>
      <c r="J176" s="70"/>
      <c r="K176" s="56"/>
      <c r="L176" s="67"/>
      <c r="M176" s="57"/>
    </row>
    <row r="177" spans="1:13" ht="24.95" customHeight="1">
      <c r="A177" s="72"/>
      <c r="B177" s="19"/>
      <c r="C177" s="58"/>
      <c r="D177" s="70"/>
      <c r="E177" s="73"/>
      <c r="F177" s="70"/>
      <c r="G177" s="70"/>
      <c r="H177" s="70"/>
      <c r="I177" s="70"/>
      <c r="J177" s="70"/>
      <c r="K177" s="56"/>
      <c r="L177" s="67"/>
      <c r="M177" s="57"/>
    </row>
    <row r="178" spans="1:13" ht="24.95" customHeight="1">
      <c r="A178" s="72"/>
      <c r="B178" s="19"/>
      <c r="C178" s="58"/>
      <c r="D178" s="70"/>
      <c r="E178" s="73"/>
      <c r="F178" s="70"/>
      <c r="G178" s="70"/>
      <c r="H178" s="70"/>
      <c r="I178" s="70"/>
      <c r="J178" s="70"/>
      <c r="K178" s="56"/>
      <c r="L178" s="67"/>
      <c r="M178" s="57"/>
    </row>
    <row r="179" spans="1:13" ht="24.95" customHeight="1">
      <c r="A179" s="72"/>
      <c r="B179" s="19"/>
      <c r="C179" s="58"/>
      <c r="D179" s="70"/>
      <c r="E179" s="73"/>
      <c r="F179" s="70"/>
      <c r="G179" s="70"/>
      <c r="H179" s="70"/>
      <c r="I179" s="70"/>
      <c r="J179" s="70"/>
      <c r="K179" s="56"/>
      <c r="L179" s="67"/>
      <c r="M179" s="57"/>
    </row>
    <row r="180" spans="1:13" ht="24.95" customHeight="1">
      <c r="A180" s="72"/>
      <c r="B180" s="19"/>
      <c r="C180" s="58"/>
      <c r="D180" s="70"/>
      <c r="E180" s="73"/>
      <c r="F180" s="70"/>
      <c r="G180" s="70"/>
      <c r="H180" s="70"/>
      <c r="I180" s="70"/>
      <c r="J180" s="70"/>
      <c r="K180" s="56"/>
      <c r="L180" s="67"/>
      <c r="M180" s="57"/>
    </row>
    <row r="181" spans="1:13" ht="24.95" customHeight="1">
      <c r="A181" s="72"/>
      <c r="B181" s="19"/>
      <c r="C181" s="58"/>
      <c r="D181" s="70"/>
      <c r="E181" s="73"/>
      <c r="F181" s="70"/>
      <c r="G181" s="70"/>
      <c r="H181" s="70"/>
      <c r="I181" s="70"/>
      <c r="J181" s="70"/>
      <c r="K181" s="56"/>
      <c r="L181" s="67"/>
      <c r="M181" s="57"/>
    </row>
  </sheetData>
  <protectedRanges>
    <protectedRange sqref="A124:A181 C124:M181" name="範囲10"/>
    <protectedRange sqref="A108:A123 C108:M123" name="範囲9"/>
    <protectedRange sqref="A92:A107 C92:M107" name="範囲8"/>
    <protectedRange sqref="A76:A91 C76:M91" name="範囲7"/>
    <protectedRange sqref="A60:A75 C60:M75" name="範囲6"/>
    <protectedRange sqref="A45:A59 C45:M59" name="範囲5"/>
    <protectedRange sqref="C32:M44 A32:A44" name="範囲4"/>
    <protectedRange sqref="C23:M31 A23:A31" name="範囲3"/>
    <protectedRange sqref="A5:J13" name="範囲1_1_1"/>
  </protectedRanges>
  <mergeCells count="14">
    <mergeCell ref="A5:C5"/>
    <mergeCell ref="A2:I2"/>
    <mergeCell ref="J2:M2"/>
    <mergeCell ref="A1:D1"/>
    <mergeCell ref="A3:A4"/>
    <mergeCell ref="B3:B4"/>
    <mergeCell ref="C3:C4"/>
    <mergeCell ref="D3:D4"/>
    <mergeCell ref="E3:E4"/>
    <mergeCell ref="J3:J4"/>
    <mergeCell ref="K3:K4"/>
    <mergeCell ref="L3:L4"/>
    <mergeCell ref="M3:M4"/>
    <mergeCell ref="F3:I3"/>
  </mergeCells>
  <phoneticPr fontId="1"/>
  <printOptions horizontalCentered="1" verticalCentered="1"/>
  <pageMargins left="0.19685039370078741" right="0.19685039370078741" top="0.39370078740157483" bottom="0.19685039370078741" header="0.39370078740157483" footer="0.19685039370078741"/>
  <pageSetup paperSize="9" scale="94" orientation="landscape" verticalDpi="0" r:id="rId1"/>
  <headerFooter>
    <oddHeader>&amp;R&amp;P/&amp;"/,標準"&amp;N</oddHeader>
  </headerFooter>
  <legacyDrawing r:id="rId2"/>
  <extLst>
    <ext xmlns:x14="http://schemas.microsoft.com/office/spreadsheetml/2009/9/main" uri="{CCE6A557-97BC-4b89-ADB6-D9C93CAAB3DF}">
      <x14:dataValidations xmlns:xm="http://schemas.microsoft.com/office/excel/2006/main" count="1">
        <x14:dataValidation type="list" showInputMessage="1" showErrorMessage="1" xr:uid="{0F23F118-129E-4F04-A2DE-649263757162}">
          <x14:formula1>
            <xm:f>リスト!$A$3:$A$13</xm:f>
          </x14:formula1>
          <xm:sqref>B6:B1048576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1F5E6-15CC-44CD-A1B7-F97EBFDFFEA7}">
  <sheetPr>
    <tabColor rgb="FF0070C0"/>
  </sheetPr>
  <dimension ref="A1:O53"/>
  <sheetViews>
    <sheetView view="pageBreakPreview" topLeftCell="A4" zoomScale="80" zoomScaleNormal="100" zoomScaleSheetLayoutView="80" workbookViewId="0">
      <selection activeCell="D11" sqref="D11"/>
    </sheetView>
  </sheetViews>
  <sheetFormatPr defaultRowHeight="13.5"/>
  <cols>
    <col min="1" max="1" width="5.125" style="26" customWidth="1"/>
    <col min="2" max="2" width="19.375" style="26" bestFit="1" customWidth="1"/>
    <col min="3" max="3" width="5.625" style="26" bestFit="1" customWidth="1"/>
    <col min="4" max="4" width="22.625" style="27" customWidth="1"/>
    <col min="5" max="5" width="46" style="26" customWidth="1"/>
    <col min="6" max="7" width="9" style="26"/>
    <col min="8" max="10" width="12" style="26" customWidth="1"/>
    <col min="11" max="12" width="9" style="26"/>
    <col min="13" max="13" width="18.375" style="26" bestFit="1" customWidth="1"/>
    <col min="14" max="14" width="16.875" style="26" customWidth="1"/>
    <col min="15" max="15" width="25" style="26" bestFit="1" customWidth="1"/>
    <col min="16" max="16384" width="9" style="26"/>
  </cols>
  <sheetData>
    <row r="1" spans="1:5">
      <c r="A1" s="25" t="s">
        <v>60</v>
      </c>
    </row>
    <row r="2" spans="1:5" ht="17.25">
      <c r="A2" s="141" t="s">
        <v>61</v>
      </c>
      <c r="B2" s="141"/>
      <c r="C2" s="141"/>
      <c r="D2" s="141"/>
      <c r="E2" s="141"/>
    </row>
    <row r="3" spans="1:5" ht="20.100000000000001" customHeight="1">
      <c r="A3" s="26" t="s">
        <v>62</v>
      </c>
    </row>
    <row r="4" spans="1:5" ht="30" customHeight="1" thickBot="1">
      <c r="A4" s="146" t="s">
        <v>63</v>
      </c>
      <c r="B4" s="147"/>
      <c r="C4" s="148"/>
      <c r="D4" s="46" t="s">
        <v>64</v>
      </c>
      <c r="E4" s="29" t="s">
        <v>65</v>
      </c>
    </row>
    <row r="5" spans="1:5" ht="27.95" customHeight="1" thickTop="1">
      <c r="A5" s="142" t="s">
        <v>78</v>
      </c>
      <c r="B5" s="149" t="s">
        <v>82</v>
      </c>
      <c r="C5" s="150"/>
      <c r="D5" s="30">
        <f>SUMIF(①金銭出納簿!B6:B81,"①活動推進費",①金銭出納簿!D6:D81)</f>
        <v>0</v>
      </c>
      <c r="E5" s="31"/>
    </row>
    <row r="6" spans="1:5" ht="27.95" customHeight="1">
      <c r="A6" s="142"/>
      <c r="B6" s="151" t="s">
        <v>83</v>
      </c>
      <c r="C6" s="152"/>
      <c r="D6" s="32">
        <f>SUMIF(①金銭出納簿!B6:B81,"②地域環境保全タイプ（里山林保全）",①金銭出納簿!D6:D81)</f>
        <v>0</v>
      </c>
      <c r="E6" s="33"/>
    </row>
    <row r="7" spans="1:5" ht="27.95" customHeight="1">
      <c r="A7" s="142"/>
      <c r="B7" s="151" t="s">
        <v>84</v>
      </c>
      <c r="C7" s="152"/>
      <c r="D7" s="32">
        <f>SUMIF(①金銭出納簿!B6:B81,"③地域環境保全タイプ（竹林整備）",①金銭出納簿!D6:D81)</f>
        <v>0</v>
      </c>
      <c r="E7" s="33"/>
    </row>
    <row r="8" spans="1:5" ht="27.95" customHeight="1">
      <c r="A8" s="142"/>
      <c r="B8" s="153" t="s">
        <v>85</v>
      </c>
      <c r="C8" s="154"/>
      <c r="D8" s="32">
        <f>SUMIF(①金銭出納簿!B6:B81,"④森林資源利用タイプ",①金銭出納簿!D6:D81)</f>
        <v>0</v>
      </c>
      <c r="E8" s="33"/>
    </row>
    <row r="9" spans="1:5" ht="27.95" customHeight="1">
      <c r="A9" s="142"/>
      <c r="B9" s="153" t="s">
        <v>66</v>
      </c>
      <c r="C9" s="154"/>
      <c r="D9" s="32">
        <f>SUMIF(①金銭出納簿!B6:B81,"⑤森林機能強化タイプ",①金銭出納簿!D6:D81)</f>
        <v>0</v>
      </c>
      <c r="E9" s="33"/>
    </row>
    <row r="10" spans="1:5" ht="27.95" customHeight="1" thickBot="1">
      <c r="A10" s="142"/>
      <c r="B10" s="155" t="s">
        <v>86</v>
      </c>
      <c r="C10" s="156"/>
      <c r="D10" s="34">
        <f>SUMIF(①金銭出納簿!B6:B81,"⑥関係人口創出・維持タイプ",①金銭出納簿!D6:D81)</f>
        <v>0</v>
      </c>
      <c r="E10" s="29"/>
    </row>
    <row r="11" spans="1:5" ht="27.95" customHeight="1" thickTop="1" thickBot="1">
      <c r="A11" s="142"/>
      <c r="B11" s="157" t="s">
        <v>89</v>
      </c>
      <c r="C11" s="158"/>
      <c r="D11" s="48">
        <f>SUM(D5:D10)</f>
        <v>0</v>
      </c>
      <c r="E11" s="50"/>
    </row>
    <row r="12" spans="1:5" ht="27.95" customHeight="1" thickTop="1">
      <c r="A12" s="142"/>
      <c r="B12" s="149" t="s">
        <v>87</v>
      </c>
      <c r="C12" s="150"/>
      <c r="D12" s="30">
        <f>SUMIF(①金銭出納簿!B6:B81,"⑦資機材（1/2以内）",①金銭出納簿!D6:D81)</f>
        <v>0</v>
      </c>
      <c r="E12" s="31"/>
    </row>
    <row r="13" spans="1:5" ht="27.95" customHeight="1" thickBot="1">
      <c r="A13" s="142"/>
      <c r="B13" s="133" t="s">
        <v>88</v>
      </c>
      <c r="C13" s="134"/>
      <c r="D13" s="34">
        <f>SUMIF(①金銭出納簿!B6:B81,"⑧資機材（1/3以内）",①金銭出納簿!D6:D81)</f>
        <v>0</v>
      </c>
      <c r="E13" s="29"/>
    </row>
    <row r="14" spans="1:5" ht="27.95" customHeight="1" thickTop="1" thickBot="1">
      <c r="A14" s="143"/>
      <c r="B14" s="163" t="s">
        <v>67</v>
      </c>
      <c r="C14" s="164"/>
      <c r="D14" s="48">
        <f>SUM(D12:D13)</f>
        <v>0</v>
      </c>
      <c r="E14" s="49"/>
    </row>
    <row r="15" spans="1:5" ht="27.95" customHeight="1" thickTop="1">
      <c r="A15" s="144" t="s">
        <v>93</v>
      </c>
      <c r="B15" s="149" t="s">
        <v>94</v>
      </c>
      <c r="C15" s="150"/>
      <c r="D15" s="30">
        <f>SUMIF(①金銭出納簿!B6:B81,"⑨-1資機材購入に係る自己資金",①金銭出納簿!D6:D81)</f>
        <v>0</v>
      </c>
      <c r="E15" s="35"/>
    </row>
    <row r="16" spans="1:5" ht="27.95" customHeight="1">
      <c r="A16" s="144"/>
      <c r="B16" s="151" t="s">
        <v>95</v>
      </c>
      <c r="C16" s="152"/>
      <c r="D16" s="32">
        <f>SUMIF(①金銭出納簿!B6:B81,"⑨-2その他自己資金、不要額など",①金銭出納簿!D6:D81)</f>
        <v>0</v>
      </c>
      <c r="E16" s="36"/>
    </row>
    <row r="17" spans="1:15" s="38" customFormat="1" ht="42.75" customHeight="1" thickBot="1">
      <c r="A17" s="145"/>
      <c r="B17" s="133" t="s">
        <v>67</v>
      </c>
      <c r="C17" s="134"/>
      <c r="D17" s="34">
        <f>SUM(D15:D16)</f>
        <v>0</v>
      </c>
      <c r="E17" s="37"/>
    </row>
    <row r="18" spans="1:15" ht="24.75" customHeight="1" thickTop="1" thickBot="1">
      <c r="A18" s="138" t="s">
        <v>100</v>
      </c>
      <c r="B18" s="139"/>
      <c r="C18" s="140"/>
      <c r="D18" s="51">
        <f>SUMIF(①金銭出納簿!B5:B177,"⑩市町村支援額",①金銭出納簿!D5:D177)</f>
        <v>0</v>
      </c>
      <c r="E18" s="47"/>
    </row>
    <row r="19" spans="1:15" ht="30" customHeight="1" thickTop="1">
      <c r="A19" s="135" t="s">
        <v>68</v>
      </c>
      <c r="B19" s="136"/>
      <c r="C19" s="137"/>
      <c r="D19" s="30">
        <f>D11+D14+D18+D17</f>
        <v>0</v>
      </c>
      <c r="E19" s="52" t="str">
        <f>IF(D19=D36,"OK","収支不一致のため確認してください。")</f>
        <v>OK</v>
      </c>
    </row>
    <row r="20" spans="1:15" ht="20.100000000000001" customHeight="1">
      <c r="A20" s="39"/>
    </row>
    <row r="21" spans="1:15" ht="20.100000000000001" customHeight="1">
      <c r="A21" s="26" t="s">
        <v>69</v>
      </c>
      <c r="H21" s="132" t="s">
        <v>111</v>
      </c>
      <c r="I21" s="132"/>
      <c r="J21" s="132"/>
      <c r="L21" s="132" t="s">
        <v>112</v>
      </c>
      <c r="M21" s="132"/>
      <c r="N21" s="132"/>
      <c r="O21" s="132"/>
    </row>
    <row r="22" spans="1:15" s="40" customFormat="1" ht="30" customHeight="1" thickBot="1">
      <c r="A22" s="146" t="s">
        <v>70</v>
      </c>
      <c r="B22" s="147"/>
      <c r="C22" s="148"/>
      <c r="D22" s="28" t="s">
        <v>64</v>
      </c>
      <c r="E22" s="84" t="s">
        <v>65</v>
      </c>
      <c r="H22" s="33" t="s">
        <v>113</v>
      </c>
      <c r="I22" s="33" t="s">
        <v>6</v>
      </c>
      <c r="J22" s="33" t="s">
        <v>114</v>
      </c>
      <c r="L22" s="33" t="s">
        <v>6</v>
      </c>
      <c r="M22" s="33" t="s">
        <v>115</v>
      </c>
      <c r="N22" s="33" t="s">
        <v>117</v>
      </c>
      <c r="O22" s="33" t="s">
        <v>116</v>
      </c>
    </row>
    <row r="23" spans="1:15" ht="21" customHeight="1" thickTop="1">
      <c r="A23" s="173" t="s">
        <v>71</v>
      </c>
      <c r="B23" s="159" t="s">
        <v>72</v>
      </c>
      <c r="C23" s="160"/>
      <c r="D23" s="100"/>
      <c r="E23" s="95"/>
      <c r="F23" s="41"/>
      <c r="H23" s="177" t="s">
        <v>72</v>
      </c>
      <c r="I23" s="86" t="s">
        <v>104</v>
      </c>
      <c r="J23" s="91">
        <f>SUMIF(①金銭出納簿!$B$6:$B$81,"①活動推進費",①金銭出納簿!$F$6:$F$81)</f>
        <v>0</v>
      </c>
      <c r="L23" s="33" t="s">
        <v>104</v>
      </c>
      <c r="M23" s="36">
        <f>SUMIF($I$23:$I$43,"①",$J$23:$J$43)</f>
        <v>0</v>
      </c>
      <c r="N23" s="103">
        <f>D5</f>
        <v>0</v>
      </c>
      <c r="O23" s="103">
        <f>M23-D5</f>
        <v>0</v>
      </c>
    </row>
    <row r="24" spans="1:15" ht="21" customHeight="1">
      <c r="A24" s="173"/>
      <c r="B24" s="161"/>
      <c r="C24" s="162"/>
      <c r="D24" s="30">
        <f>J29</f>
        <v>0</v>
      </c>
      <c r="E24" s="96"/>
      <c r="F24" s="41"/>
      <c r="H24" s="178"/>
      <c r="I24" s="85" t="s">
        <v>105</v>
      </c>
      <c r="J24" s="92">
        <f>SUMIF(①金銭出納簿!$B$6:$B$81,"②地域環境保全タイプ（里山林保全）",①金銭出納簿!$F$6:$F$81)</f>
        <v>0</v>
      </c>
      <c r="L24" s="33" t="s">
        <v>105</v>
      </c>
      <c r="M24" s="36">
        <f>SUMIF($I$23:$I$43,"②",$J$23:$J$43)</f>
        <v>0</v>
      </c>
      <c r="N24" s="103">
        <f t="shared" ref="N24:N28" si="0">D6</f>
        <v>0</v>
      </c>
      <c r="O24" s="103">
        <f t="shared" ref="O24:O27" si="1">M24-D6</f>
        <v>0</v>
      </c>
    </row>
    <row r="25" spans="1:15" ht="21" customHeight="1">
      <c r="A25" s="173"/>
      <c r="B25" s="167" t="s">
        <v>73</v>
      </c>
      <c r="C25" s="168"/>
      <c r="D25" s="98"/>
      <c r="E25" s="97"/>
      <c r="F25" s="41"/>
      <c r="H25" s="178"/>
      <c r="I25" s="85" t="s">
        <v>106</v>
      </c>
      <c r="J25" s="92">
        <f>SUMIF(①金銭出納簿!$B$6:$B$81,"③地域環境保全タイプ（竹林整備）",①金銭出納簿!$F$6:$F$81)</f>
        <v>0</v>
      </c>
      <c r="L25" s="33" t="s">
        <v>106</v>
      </c>
      <c r="M25" s="36">
        <f>SUMIF($I$23:$I$43,"③",$J$23:$J$43)</f>
        <v>0</v>
      </c>
      <c r="N25" s="103">
        <f t="shared" si="0"/>
        <v>0</v>
      </c>
      <c r="O25" s="103">
        <f t="shared" si="1"/>
        <v>0</v>
      </c>
    </row>
    <row r="26" spans="1:15" ht="21" customHeight="1">
      <c r="A26" s="173"/>
      <c r="B26" s="161"/>
      <c r="C26" s="162"/>
      <c r="D26" s="30">
        <f>J36</f>
        <v>0</v>
      </c>
      <c r="E26" s="96"/>
      <c r="F26" s="41"/>
      <c r="H26" s="178"/>
      <c r="I26" s="85" t="s">
        <v>107</v>
      </c>
      <c r="J26" s="92">
        <f>SUMIF(①金銭出納簿!$B$6:$B$81,"④森林資源利用タイプ",①金銭出納簿!$F$6:$F$81)</f>
        <v>0</v>
      </c>
      <c r="L26" s="33" t="s">
        <v>107</v>
      </c>
      <c r="M26" s="36">
        <f>SUMIF($I$23:$I$43,"④",$J$23:$J$43)</f>
        <v>0</v>
      </c>
      <c r="N26" s="103">
        <f t="shared" si="0"/>
        <v>0</v>
      </c>
      <c r="O26" s="103">
        <f t="shared" si="1"/>
        <v>0</v>
      </c>
    </row>
    <row r="27" spans="1:15" ht="21" customHeight="1">
      <c r="A27" s="173"/>
      <c r="B27" s="169" t="s">
        <v>74</v>
      </c>
      <c r="C27" s="170"/>
      <c r="D27" s="98"/>
      <c r="E27" s="97"/>
      <c r="F27" s="41"/>
      <c r="H27" s="178"/>
      <c r="I27" s="85" t="s">
        <v>108</v>
      </c>
      <c r="J27" s="92">
        <f>SUMIF(①金銭出納簿!$B$6:$B$81,"⑤森林機能強化タイプ",①金銭出納簿!$F$6:$F$81)</f>
        <v>0</v>
      </c>
      <c r="L27" s="33" t="s">
        <v>108</v>
      </c>
      <c r="M27" s="36">
        <f>SUMIF($I$23:$I$43,"⑤",$J$23:$J$43)</f>
        <v>0</v>
      </c>
      <c r="N27" s="103">
        <f t="shared" si="0"/>
        <v>0</v>
      </c>
      <c r="O27" s="103">
        <f t="shared" si="1"/>
        <v>0</v>
      </c>
    </row>
    <row r="28" spans="1:15" ht="21" customHeight="1" thickBot="1">
      <c r="A28" s="174"/>
      <c r="B28" s="171"/>
      <c r="C28" s="172"/>
      <c r="D28" s="48">
        <f>J43</f>
        <v>0</v>
      </c>
      <c r="E28" s="101"/>
      <c r="F28" s="41"/>
      <c r="H28" s="178"/>
      <c r="I28" s="85" t="s">
        <v>109</v>
      </c>
      <c r="J28" s="92">
        <f>SUMIF(①金銭出納簿!$B$6:$B$81,"⑥関係人口創出・維持タイプ",①金銭出納簿!$F$6:$F$81)</f>
        <v>0</v>
      </c>
      <c r="L28" s="33" t="s">
        <v>109</v>
      </c>
      <c r="M28" s="36">
        <f>SUMIF($I$23:$I$43,"⑥",$J$23:$J$43)</f>
        <v>0</v>
      </c>
      <c r="N28" s="103">
        <f t="shared" si="0"/>
        <v>0</v>
      </c>
      <c r="O28" s="103">
        <f>M28-D10</f>
        <v>0</v>
      </c>
    </row>
    <row r="29" spans="1:15" ht="21" customHeight="1" thickTop="1">
      <c r="A29" s="173" t="s">
        <v>75</v>
      </c>
      <c r="B29" s="159" t="s">
        <v>90</v>
      </c>
      <c r="C29" s="160"/>
      <c r="D29" s="99"/>
      <c r="E29" s="95"/>
      <c r="F29" s="41"/>
      <c r="H29" s="178"/>
      <c r="I29" s="85" t="s">
        <v>110</v>
      </c>
      <c r="J29" s="92">
        <f>SUM(J23:J28)</f>
        <v>0</v>
      </c>
      <c r="L29" s="111" t="s">
        <v>123</v>
      </c>
    </row>
    <row r="30" spans="1:15" ht="21" customHeight="1">
      <c r="A30" s="173"/>
      <c r="B30" s="159"/>
      <c r="C30" s="160"/>
      <c r="D30" s="99">
        <f>SUMIF(①金銭出納簿!B6:B81,"⑦資機材（1/2以内）",①金銭出納簿!I6:I81)</f>
        <v>0</v>
      </c>
      <c r="E30" s="95"/>
      <c r="F30" s="41"/>
      <c r="H30" s="177" t="s">
        <v>73</v>
      </c>
      <c r="I30" s="86" t="s">
        <v>104</v>
      </c>
      <c r="J30" s="91">
        <f>SUMIF(①金銭出納簿!$B$6:$B$81,"①活動推進費",①金銭出納簿!$G$6:$G$81)</f>
        <v>0</v>
      </c>
    </row>
    <row r="31" spans="1:15" ht="21" customHeight="1">
      <c r="A31" s="173"/>
      <c r="B31" s="161"/>
      <c r="C31" s="162"/>
      <c r="D31" s="30"/>
      <c r="E31" s="96"/>
      <c r="F31" s="41"/>
      <c r="H31" s="178"/>
      <c r="I31" s="85" t="s">
        <v>105</v>
      </c>
      <c r="J31" s="92">
        <f>SUMIF(①金銭出納簿!$B$6:$B$81,"②地域環境保全タイプ（里山林保全）",①金銭出納簿!$G$6:$G$81)</f>
        <v>0</v>
      </c>
    </row>
    <row r="32" spans="1:15" ht="21" customHeight="1">
      <c r="A32" s="173"/>
      <c r="B32" s="167" t="s">
        <v>91</v>
      </c>
      <c r="C32" s="168"/>
      <c r="D32" s="98"/>
      <c r="E32" s="97"/>
      <c r="F32" s="41"/>
      <c r="H32" s="178"/>
      <c r="I32" s="85" t="s">
        <v>106</v>
      </c>
      <c r="J32" s="92">
        <f>SUMIF(①金銭出納簿!$B$6:$B$81,"③地域環境保全タイプ（竹林整備）",①金銭出納簿!$G$6:$G$81)</f>
        <v>0</v>
      </c>
    </row>
    <row r="33" spans="1:11" ht="21" customHeight="1">
      <c r="A33" s="173"/>
      <c r="B33" s="159"/>
      <c r="C33" s="160"/>
      <c r="D33" s="99">
        <f>SUMIF(①金銭出納簿!B6:B81,"⑧資機材（1/3以内）",①金銭出納簿!I6:I81)</f>
        <v>0</v>
      </c>
      <c r="E33" s="95"/>
      <c r="F33" s="41"/>
      <c r="H33" s="178"/>
      <c r="I33" s="85" t="s">
        <v>107</v>
      </c>
      <c r="J33" s="92">
        <f>SUMIF(①金銭出納簿!$B$6:$B$81,"④森林資源利用タイプ",①金銭出納簿!$G$6:$G$81)</f>
        <v>0</v>
      </c>
    </row>
    <row r="34" spans="1:11" ht="21" customHeight="1" thickBot="1">
      <c r="A34" s="174"/>
      <c r="B34" s="175"/>
      <c r="C34" s="176"/>
      <c r="D34" s="48"/>
      <c r="E34" s="101"/>
      <c r="F34" s="41"/>
      <c r="H34" s="178"/>
      <c r="I34" s="85" t="s">
        <v>108</v>
      </c>
      <c r="J34" s="92">
        <f>SUMIF(①金銭出納簿!$B$6:$B$81,"⑤森林機能強化タイプ",①金銭出納簿!$G$6:$G$81)</f>
        <v>0</v>
      </c>
    </row>
    <row r="35" spans="1:11" ht="21" customHeight="1" thickTop="1">
      <c r="A35" s="159" t="s">
        <v>68</v>
      </c>
      <c r="B35" s="180"/>
      <c r="C35" s="160"/>
      <c r="D35" s="99"/>
      <c r="E35" s="95"/>
      <c r="F35" s="41"/>
      <c r="H35" s="178"/>
      <c r="I35" s="85" t="s">
        <v>109</v>
      </c>
      <c r="J35" s="92">
        <f>SUMIF(①金銭出納簿!$B$6:$B$81,"⑥関係人口創出・維持タイプ",①金銭出納簿!$G$6:$G$81)</f>
        <v>0</v>
      </c>
    </row>
    <row r="36" spans="1:11" ht="21" customHeight="1">
      <c r="A36" s="161"/>
      <c r="B36" s="132"/>
      <c r="C36" s="162"/>
      <c r="D36" s="30">
        <f>SUM(D24:D34)</f>
        <v>0</v>
      </c>
      <c r="E36" s="96"/>
      <c r="F36" s="41"/>
      <c r="H36" s="179"/>
      <c r="I36" s="31" t="s">
        <v>110</v>
      </c>
      <c r="J36" s="102">
        <f>SUM(J30:J35)</f>
        <v>0</v>
      </c>
    </row>
    <row r="37" spans="1:11" ht="21" customHeight="1">
      <c r="A37" s="26" t="s">
        <v>76</v>
      </c>
      <c r="E37" s="89"/>
      <c r="F37" s="42"/>
      <c r="H37" s="165" t="s">
        <v>74</v>
      </c>
      <c r="I37" s="85" t="s">
        <v>104</v>
      </c>
      <c r="J37" s="92">
        <f>SUMIF(①金銭出納簿!$B$6:$B$81,"①活動推進費",①金銭出納簿!$H$6:$H$81)</f>
        <v>0</v>
      </c>
      <c r="K37" s="89"/>
    </row>
    <row r="38" spans="1:11" ht="21" customHeight="1">
      <c r="A38" s="26" t="s">
        <v>77</v>
      </c>
      <c r="E38" s="89"/>
      <c r="F38" s="42"/>
      <c r="H38" s="165"/>
      <c r="I38" s="85" t="s">
        <v>105</v>
      </c>
      <c r="J38" s="92">
        <f>SUMIF(①金銭出納簿!$B$6:$B$81,"②地域環境保全タイプ（里山林保全）",①金銭出納簿!$H$6:$H$81)</f>
        <v>0</v>
      </c>
      <c r="K38" s="89"/>
    </row>
    <row r="39" spans="1:11" ht="21" customHeight="1">
      <c r="A39" s="94"/>
      <c r="B39" s="89"/>
      <c r="C39" s="40"/>
      <c r="D39" s="88"/>
      <c r="E39" s="89"/>
      <c r="F39" s="42"/>
      <c r="H39" s="165"/>
      <c r="I39" s="85" t="s">
        <v>106</v>
      </c>
      <c r="J39" s="92">
        <f>SUMIF(①金銭出納簿!$B$6:$B$81,"③地域環境保全タイプ（竹林整備）",①金銭出納簿!$H$6:$H$81)</f>
        <v>0</v>
      </c>
      <c r="K39" s="89"/>
    </row>
    <row r="40" spans="1:11" ht="21" customHeight="1">
      <c r="A40" s="94"/>
      <c r="B40" s="89"/>
      <c r="C40" s="40"/>
      <c r="D40" s="88"/>
      <c r="E40" s="89"/>
      <c r="F40" s="42"/>
      <c r="H40" s="165"/>
      <c r="I40" s="85" t="s">
        <v>107</v>
      </c>
      <c r="J40" s="92">
        <f>SUMIF(①金銭出納簿!$B$6:$B$81,"④森林資源利用タイプ",①金銭出納簿!$H$6:$H$81)</f>
        <v>0</v>
      </c>
      <c r="K40" s="89"/>
    </row>
    <row r="41" spans="1:11" ht="21" customHeight="1">
      <c r="A41" s="94"/>
      <c r="B41" s="89"/>
      <c r="C41" s="40"/>
      <c r="D41" s="88"/>
      <c r="E41" s="89"/>
      <c r="F41" s="42"/>
      <c r="H41" s="165"/>
      <c r="I41" s="85" t="s">
        <v>108</v>
      </c>
      <c r="J41" s="92">
        <f>SUMIF(①金銭出納簿!$B$6:$B$81,"⑤森林機能強化タイプ",①金銭出納簿!$H$6:$H$81)</f>
        <v>0</v>
      </c>
      <c r="K41" s="89"/>
    </row>
    <row r="42" spans="1:11" ht="21" customHeight="1">
      <c r="A42" s="94"/>
      <c r="B42" s="89"/>
      <c r="C42" s="90"/>
      <c r="D42" s="88"/>
      <c r="E42" s="89"/>
      <c r="F42" s="42"/>
      <c r="H42" s="165"/>
      <c r="I42" s="87" t="s">
        <v>109</v>
      </c>
      <c r="J42" s="92">
        <f>SUMIF(①金銭出納簿!$B$6:$B$81,"⑥関係人口創出・維持タイプ",①金銭出納簿!$H$6:$H$81)</f>
        <v>0</v>
      </c>
      <c r="K42" s="89"/>
    </row>
    <row r="43" spans="1:11" ht="21" customHeight="1">
      <c r="A43" s="94"/>
      <c r="B43" s="90"/>
      <c r="C43" s="90"/>
      <c r="D43" s="88"/>
      <c r="E43" s="89"/>
      <c r="F43" s="42"/>
      <c r="H43" s="166"/>
      <c r="I43" s="31" t="s">
        <v>110</v>
      </c>
      <c r="J43" s="102">
        <f>SUM(J37:J42)</f>
        <v>0</v>
      </c>
      <c r="K43" s="89"/>
    </row>
    <row r="44" spans="1:11" ht="54.75" customHeight="1">
      <c r="C44" s="40"/>
      <c r="E44" s="89"/>
      <c r="F44" s="42"/>
    </row>
    <row r="45" spans="1:11" ht="54.95" customHeight="1">
      <c r="A45" s="93"/>
      <c r="C45" s="40"/>
      <c r="E45" s="89"/>
      <c r="F45" s="42"/>
    </row>
    <row r="46" spans="1:11" ht="30" customHeight="1">
      <c r="C46" s="40"/>
      <c r="F46" s="41"/>
    </row>
    <row r="49" spans="1:6">
      <c r="A49" s="27"/>
    </row>
    <row r="50" spans="1:6">
      <c r="A50" s="27"/>
    </row>
    <row r="52" spans="1:6">
      <c r="E52" s="43"/>
      <c r="F52" s="44"/>
    </row>
    <row r="53" spans="1:6">
      <c r="E53" s="45"/>
      <c r="F53" s="44"/>
    </row>
  </sheetData>
  <mergeCells count="33">
    <mergeCell ref="H37:H43"/>
    <mergeCell ref="B25:C26"/>
    <mergeCell ref="B27:C28"/>
    <mergeCell ref="A23:A28"/>
    <mergeCell ref="A29:A34"/>
    <mergeCell ref="B32:C34"/>
    <mergeCell ref="B29:C31"/>
    <mergeCell ref="H23:H29"/>
    <mergeCell ref="H30:H36"/>
    <mergeCell ref="A35:C36"/>
    <mergeCell ref="A22:C22"/>
    <mergeCell ref="B23:C24"/>
    <mergeCell ref="H21:J21"/>
    <mergeCell ref="B13:C13"/>
    <mergeCell ref="B14:C14"/>
    <mergeCell ref="B15:C15"/>
    <mergeCell ref="B16:C16"/>
    <mergeCell ref="L21:O21"/>
    <mergeCell ref="B17:C17"/>
    <mergeCell ref="A19:C19"/>
    <mergeCell ref="A18:C18"/>
    <mergeCell ref="A2:E2"/>
    <mergeCell ref="A5:A14"/>
    <mergeCell ref="A15:A17"/>
    <mergeCell ref="A4:C4"/>
    <mergeCell ref="B5:C5"/>
    <mergeCell ref="B6:C6"/>
    <mergeCell ref="B7:C7"/>
    <mergeCell ref="B8:C8"/>
    <mergeCell ref="B9:C9"/>
    <mergeCell ref="B10:C10"/>
    <mergeCell ref="B11:C11"/>
    <mergeCell ref="B12:C12"/>
  </mergeCells>
  <phoneticPr fontId="1"/>
  <printOptions horizontalCentered="1"/>
  <pageMargins left="0.78740157480314965" right="0.78740157480314965" top="0.59055118110236227" bottom="0.39370078740157483" header="0" footer="0"/>
  <pageSetup paperSize="9" scale="73" orientation="portrait" horizontalDpi="300" verticalDpi="300" r:id="rId1"/>
  <headerFooter alignWithMargins="0"/>
  <rowBreaks count="1" manualBreakCount="1">
    <brk id="4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G39"/>
  <sheetViews>
    <sheetView showGridLines="0" view="pageBreakPreview" zoomScale="110" zoomScaleNormal="100" zoomScaleSheetLayoutView="110" workbookViewId="0">
      <selection activeCell="F23" sqref="F23"/>
    </sheetView>
  </sheetViews>
  <sheetFormatPr defaultColWidth="6.625" defaultRowHeight="30" customHeight="1"/>
  <cols>
    <col min="1" max="3" width="3.625" style="7" customWidth="1"/>
    <col min="4" max="4" width="15.625" style="7" customWidth="1"/>
    <col min="5" max="5" width="20.625" style="7" customWidth="1"/>
    <col min="6" max="6" width="40.625" style="7" customWidth="1"/>
    <col min="7" max="7" width="46.875" style="109" customWidth="1"/>
    <col min="8" max="257" width="6.625" style="7"/>
    <col min="258" max="259" width="2.625" style="7" customWidth="1"/>
    <col min="260" max="261" width="20.625" style="7" customWidth="1"/>
    <col min="262" max="262" width="30.625" style="7" customWidth="1"/>
    <col min="263" max="263" width="7.625" style="7" customWidth="1"/>
    <col min="264" max="513" width="6.625" style="7"/>
    <col min="514" max="515" width="2.625" style="7" customWidth="1"/>
    <col min="516" max="517" width="20.625" style="7" customWidth="1"/>
    <col min="518" max="518" width="30.625" style="7" customWidth="1"/>
    <col min="519" max="519" width="7.625" style="7" customWidth="1"/>
    <col min="520" max="769" width="6.625" style="7"/>
    <col min="770" max="771" width="2.625" style="7" customWidth="1"/>
    <col min="772" max="773" width="20.625" style="7" customWidth="1"/>
    <col min="774" max="774" width="30.625" style="7" customWidth="1"/>
    <col min="775" max="775" width="7.625" style="7" customWidth="1"/>
    <col min="776" max="1025" width="6.625" style="7"/>
    <col min="1026" max="1027" width="2.625" style="7" customWidth="1"/>
    <col min="1028" max="1029" width="20.625" style="7" customWidth="1"/>
    <col min="1030" max="1030" width="30.625" style="7" customWidth="1"/>
    <col min="1031" max="1031" width="7.625" style="7" customWidth="1"/>
    <col min="1032" max="1281" width="6.625" style="7"/>
    <col min="1282" max="1283" width="2.625" style="7" customWidth="1"/>
    <col min="1284" max="1285" width="20.625" style="7" customWidth="1"/>
    <col min="1286" max="1286" width="30.625" style="7" customWidth="1"/>
    <col min="1287" max="1287" width="7.625" style="7" customWidth="1"/>
    <col min="1288" max="1537" width="6.625" style="7"/>
    <col min="1538" max="1539" width="2.625" style="7" customWidth="1"/>
    <col min="1540" max="1541" width="20.625" style="7" customWidth="1"/>
    <col min="1542" max="1542" width="30.625" style="7" customWidth="1"/>
    <col min="1543" max="1543" width="7.625" style="7" customWidth="1"/>
    <col min="1544" max="1793" width="6.625" style="7"/>
    <col min="1794" max="1795" width="2.625" style="7" customWidth="1"/>
    <col min="1796" max="1797" width="20.625" style="7" customWidth="1"/>
    <col min="1798" max="1798" width="30.625" style="7" customWidth="1"/>
    <col min="1799" max="1799" width="7.625" style="7" customWidth="1"/>
    <col min="1800" max="2049" width="6.625" style="7"/>
    <col min="2050" max="2051" width="2.625" style="7" customWidth="1"/>
    <col min="2052" max="2053" width="20.625" style="7" customWidth="1"/>
    <col min="2054" max="2054" width="30.625" style="7" customWidth="1"/>
    <col min="2055" max="2055" width="7.625" style="7" customWidth="1"/>
    <col min="2056" max="2305" width="6.625" style="7"/>
    <col min="2306" max="2307" width="2.625" style="7" customWidth="1"/>
    <col min="2308" max="2309" width="20.625" style="7" customWidth="1"/>
    <col min="2310" max="2310" width="30.625" style="7" customWidth="1"/>
    <col min="2311" max="2311" width="7.625" style="7" customWidth="1"/>
    <col min="2312" max="2561" width="6.625" style="7"/>
    <col min="2562" max="2563" width="2.625" style="7" customWidth="1"/>
    <col min="2564" max="2565" width="20.625" style="7" customWidth="1"/>
    <col min="2566" max="2566" width="30.625" style="7" customWidth="1"/>
    <col min="2567" max="2567" width="7.625" style="7" customWidth="1"/>
    <col min="2568" max="2817" width="6.625" style="7"/>
    <col min="2818" max="2819" width="2.625" style="7" customWidth="1"/>
    <col min="2820" max="2821" width="20.625" style="7" customWidth="1"/>
    <col min="2822" max="2822" width="30.625" style="7" customWidth="1"/>
    <col min="2823" max="2823" width="7.625" style="7" customWidth="1"/>
    <col min="2824" max="3073" width="6.625" style="7"/>
    <col min="3074" max="3075" width="2.625" style="7" customWidth="1"/>
    <col min="3076" max="3077" width="20.625" style="7" customWidth="1"/>
    <col min="3078" max="3078" width="30.625" style="7" customWidth="1"/>
    <col min="3079" max="3079" width="7.625" style="7" customWidth="1"/>
    <col min="3080" max="3329" width="6.625" style="7"/>
    <col min="3330" max="3331" width="2.625" style="7" customWidth="1"/>
    <col min="3332" max="3333" width="20.625" style="7" customWidth="1"/>
    <col min="3334" max="3334" width="30.625" style="7" customWidth="1"/>
    <col min="3335" max="3335" width="7.625" style="7" customWidth="1"/>
    <col min="3336" max="3585" width="6.625" style="7"/>
    <col min="3586" max="3587" width="2.625" style="7" customWidth="1"/>
    <col min="3588" max="3589" width="20.625" style="7" customWidth="1"/>
    <col min="3590" max="3590" width="30.625" style="7" customWidth="1"/>
    <col min="3591" max="3591" width="7.625" style="7" customWidth="1"/>
    <col min="3592" max="3841" width="6.625" style="7"/>
    <col min="3842" max="3843" width="2.625" style="7" customWidth="1"/>
    <col min="3844" max="3845" width="20.625" style="7" customWidth="1"/>
    <col min="3846" max="3846" width="30.625" style="7" customWidth="1"/>
    <col min="3847" max="3847" width="7.625" style="7" customWidth="1"/>
    <col min="3848" max="4097" width="6.625" style="7"/>
    <col min="4098" max="4099" width="2.625" style="7" customWidth="1"/>
    <col min="4100" max="4101" width="20.625" style="7" customWidth="1"/>
    <col min="4102" max="4102" width="30.625" style="7" customWidth="1"/>
    <col min="4103" max="4103" width="7.625" style="7" customWidth="1"/>
    <col min="4104" max="4353" width="6.625" style="7"/>
    <col min="4354" max="4355" width="2.625" style="7" customWidth="1"/>
    <col min="4356" max="4357" width="20.625" style="7" customWidth="1"/>
    <col min="4358" max="4358" width="30.625" style="7" customWidth="1"/>
    <col min="4359" max="4359" width="7.625" style="7" customWidth="1"/>
    <col min="4360" max="4609" width="6.625" style="7"/>
    <col min="4610" max="4611" width="2.625" style="7" customWidth="1"/>
    <col min="4612" max="4613" width="20.625" style="7" customWidth="1"/>
    <col min="4614" max="4614" width="30.625" style="7" customWidth="1"/>
    <col min="4615" max="4615" width="7.625" style="7" customWidth="1"/>
    <col min="4616" max="4865" width="6.625" style="7"/>
    <col min="4866" max="4867" width="2.625" style="7" customWidth="1"/>
    <col min="4868" max="4869" width="20.625" style="7" customWidth="1"/>
    <col min="4870" max="4870" width="30.625" style="7" customWidth="1"/>
    <col min="4871" max="4871" width="7.625" style="7" customWidth="1"/>
    <col min="4872" max="5121" width="6.625" style="7"/>
    <col min="5122" max="5123" width="2.625" style="7" customWidth="1"/>
    <col min="5124" max="5125" width="20.625" style="7" customWidth="1"/>
    <col min="5126" max="5126" width="30.625" style="7" customWidth="1"/>
    <col min="5127" max="5127" width="7.625" style="7" customWidth="1"/>
    <col min="5128" max="5377" width="6.625" style="7"/>
    <col min="5378" max="5379" width="2.625" style="7" customWidth="1"/>
    <col min="5380" max="5381" width="20.625" style="7" customWidth="1"/>
    <col min="5382" max="5382" width="30.625" style="7" customWidth="1"/>
    <col min="5383" max="5383" width="7.625" style="7" customWidth="1"/>
    <col min="5384" max="5633" width="6.625" style="7"/>
    <col min="5634" max="5635" width="2.625" style="7" customWidth="1"/>
    <col min="5636" max="5637" width="20.625" style="7" customWidth="1"/>
    <col min="5638" max="5638" width="30.625" style="7" customWidth="1"/>
    <col min="5639" max="5639" width="7.625" style="7" customWidth="1"/>
    <col min="5640" max="5889" width="6.625" style="7"/>
    <col min="5890" max="5891" width="2.625" style="7" customWidth="1"/>
    <col min="5892" max="5893" width="20.625" style="7" customWidth="1"/>
    <col min="5894" max="5894" width="30.625" style="7" customWidth="1"/>
    <col min="5895" max="5895" width="7.625" style="7" customWidth="1"/>
    <col min="5896" max="6145" width="6.625" style="7"/>
    <col min="6146" max="6147" width="2.625" style="7" customWidth="1"/>
    <col min="6148" max="6149" width="20.625" style="7" customWidth="1"/>
    <col min="6150" max="6150" width="30.625" style="7" customWidth="1"/>
    <col min="6151" max="6151" width="7.625" style="7" customWidth="1"/>
    <col min="6152" max="6401" width="6.625" style="7"/>
    <col min="6402" max="6403" width="2.625" style="7" customWidth="1"/>
    <col min="6404" max="6405" width="20.625" style="7" customWidth="1"/>
    <col min="6406" max="6406" width="30.625" style="7" customWidth="1"/>
    <col min="6407" max="6407" width="7.625" style="7" customWidth="1"/>
    <col min="6408" max="6657" width="6.625" style="7"/>
    <col min="6658" max="6659" width="2.625" style="7" customWidth="1"/>
    <col min="6660" max="6661" width="20.625" style="7" customWidth="1"/>
    <col min="6662" max="6662" width="30.625" style="7" customWidth="1"/>
    <col min="6663" max="6663" width="7.625" style="7" customWidth="1"/>
    <col min="6664" max="6913" width="6.625" style="7"/>
    <col min="6914" max="6915" width="2.625" style="7" customWidth="1"/>
    <col min="6916" max="6917" width="20.625" style="7" customWidth="1"/>
    <col min="6918" max="6918" width="30.625" style="7" customWidth="1"/>
    <col min="6919" max="6919" width="7.625" style="7" customWidth="1"/>
    <col min="6920" max="7169" width="6.625" style="7"/>
    <col min="7170" max="7171" width="2.625" style="7" customWidth="1"/>
    <col min="7172" max="7173" width="20.625" style="7" customWidth="1"/>
    <col min="7174" max="7174" width="30.625" style="7" customWidth="1"/>
    <col min="7175" max="7175" width="7.625" style="7" customWidth="1"/>
    <col min="7176" max="7425" width="6.625" style="7"/>
    <col min="7426" max="7427" width="2.625" style="7" customWidth="1"/>
    <col min="7428" max="7429" width="20.625" style="7" customWidth="1"/>
    <col min="7430" max="7430" width="30.625" style="7" customWidth="1"/>
    <col min="7431" max="7431" width="7.625" style="7" customWidth="1"/>
    <col min="7432" max="7681" width="6.625" style="7"/>
    <col min="7682" max="7683" width="2.625" style="7" customWidth="1"/>
    <col min="7684" max="7685" width="20.625" style="7" customWidth="1"/>
    <col min="7686" max="7686" width="30.625" style="7" customWidth="1"/>
    <col min="7687" max="7687" width="7.625" style="7" customWidth="1"/>
    <col min="7688" max="7937" width="6.625" style="7"/>
    <col min="7938" max="7939" width="2.625" style="7" customWidth="1"/>
    <col min="7940" max="7941" width="20.625" style="7" customWidth="1"/>
    <col min="7942" max="7942" width="30.625" style="7" customWidth="1"/>
    <col min="7943" max="7943" width="7.625" style="7" customWidth="1"/>
    <col min="7944" max="8193" width="6.625" style="7"/>
    <col min="8194" max="8195" width="2.625" style="7" customWidth="1"/>
    <col min="8196" max="8197" width="20.625" style="7" customWidth="1"/>
    <col min="8198" max="8198" width="30.625" style="7" customWidth="1"/>
    <col min="8199" max="8199" width="7.625" style="7" customWidth="1"/>
    <col min="8200" max="8449" width="6.625" style="7"/>
    <col min="8450" max="8451" width="2.625" style="7" customWidth="1"/>
    <col min="8452" max="8453" width="20.625" style="7" customWidth="1"/>
    <col min="8454" max="8454" width="30.625" style="7" customWidth="1"/>
    <col min="8455" max="8455" width="7.625" style="7" customWidth="1"/>
    <col min="8456" max="8705" width="6.625" style="7"/>
    <col min="8706" max="8707" width="2.625" style="7" customWidth="1"/>
    <col min="8708" max="8709" width="20.625" style="7" customWidth="1"/>
    <col min="8710" max="8710" width="30.625" style="7" customWidth="1"/>
    <col min="8711" max="8711" width="7.625" style="7" customWidth="1"/>
    <col min="8712" max="8961" width="6.625" style="7"/>
    <col min="8962" max="8963" width="2.625" style="7" customWidth="1"/>
    <col min="8964" max="8965" width="20.625" style="7" customWidth="1"/>
    <col min="8966" max="8966" width="30.625" style="7" customWidth="1"/>
    <col min="8967" max="8967" width="7.625" style="7" customWidth="1"/>
    <col min="8968" max="9217" width="6.625" style="7"/>
    <col min="9218" max="9219" width="2.625" style="7" customWidth="1"/>
    <col min="9220" max="9221" width="20.625" style="7" customWidth="1"/>
    <col min="9222" max="9222" width="30.625" style="7" customWidth="1"/>
    <col min="9223" max="9223" width="7.625" style="7" customWidth="1"/>
    <col min="9224" max="9473" width="6.625" style="7"/>
    <col min="9474" max="9475" width="2.625" style="7" customWidth="1"/>
    <col min="9476" max="9477" width="20.625" style="7" customWidth="1"/>
    <col min="9478" max="9478" width="30.625" style="7" customWidth="1"/>
    <col min="9479" max="9479" width="7.625" style="7" customWidth="1"/>
    <col min="9480" max="9729" width="6.625" style="7"/>
    <col min="9730" max="9731" width="2.625" style="7" customWidth="1"/>
    <col min="9732" max="9733" width="20.625" style="7" customWidth="1"/>
    <col min="9734" max="9734" width="30.625" style="7" customWidth="1"/>
    <col min="9735" max="9735" width="7.625" style="7" customWidth="1"/>
    <col min="9736" max="9985" width="6.625" style="7"/>
    <col min="9986" max="9987" width="2.625" style="7" customWidth="1"/>
    <col min="9988" max="9989" width="20.625" style="7" customWidth="1"/>
    <col min="9990" max="9990" width="30.625" style="7" customWidth="1"/>
    <col min="9991" max="9991" width="7.625" style="7" customWidth="1"/>
    <col min="9992" max="10241" width="6.625" style="7"/>
    <col min="10242" max="10243" width="2.625" style="7" customWidth="1"/>
    <col min="10244" max="10245" width="20.625" style="7" customWidth="1"/>
    <col min="10246" max="10246" width="30.625" style="7" customWidth="1"/>
    <col min="10247" max="10247" width="7.625" style="7" customWidth="1"/>
    <col min="10248" max="10497" width="6.625" style="7"/>
    <col min="10498" max="10499" width="2.625" style="7" customWidth="1"/>
    <col min="10500" max="10501" width="20.625" style="7" customWidth="1"/>
    <col min="10502" max="10502" width="30.625" style="7" customWidth="1"/>
    <col min="10503" max="10503" width="7.625" style="7" customWidth="1"/>
    <col min="10504" max="10753" width="6.625" style="7"/>
    <col min="10754" max="10755" width="2.625" style="7" customWidth="1"/>
    <col min="10756" max="10757" width="20.625" style="7" customWidth="1"/>
    <col min="10758" max="10758" width="30.625" style="7" customWidth="1"/>
    <col min="10759" max="10759" width="7.625" style="7" customWidth="1"/>
    <col min="10760" max="11009" width="6.625" style="7"/>
    <col min="11010" max="11011" width="2.625" style="7" customWidth="1"/>
    <col min="11012" max="11013" width="20.625" style="7" customWidth="1"/>
    <col min="11014" max="11014" width="30.625" style="7" customWidth="1"/>
    <col min="11015" max="11015" width="7.625" style="7" customWidth="1"/>
    <col min="11016" max="11265" width="6.625" style="7"/>
    <col min="11266" max="11267" width="2.625" style="7" customWidth="1"/>
    <col min="11268" max="11269" width="20.625" style="7" customWidth="1"/>
    <col min="11270" max="11270" width="30.625" style="7" customWidth="1"/>
    <col min="11271" max="11271" width="7.625" style="7" customWidth="1"/>
    <col min="11272" max="11521" width="6.625" style="7"/>
    <col min="11522" max="11523" width="2.625" style="7" customWidth="1"/>
    <col min="11524" max="11525" width="20.625" style="7" customWidth="1"/>
    <col min="11526" max="11526" width="30.625" style="7" customWidth="1"/>
    <col min="11527" max="11527" width="7.625" style="7" customWidth="1"/>
    <col min="11528" max="11777" width="6.625" style="7"/>
    <col min="11778" max="11779" width="2.625" style="7" customWidth="1"/>
    <col min="11780" max="11781" width="20.625" style="7" customWidth="1"/>
    <col min="11782" max="11782" width="30.625" style="7" customWidth="1"/>
    <col min="11783" max="11783" width="7.625" style="7" customWidth="1"/>
    <col min="11784" max="12033" width="6.625" style="7"/>
    <col min="12034" max="12035" width="2.625" style="7" customWidth="1"/>
    <col min="12036" max="12037" width="20.625" style="7" customWidth="1"/>
    <col min="12038" max="12038" width="30.625" style="7" customWidth="1"/>
    <col min="12039" max="12039" width="7.625" style="7" customWidth="1"/>
    <col min="12040" max="12289" width="6.625" style="7"/>
    <col min="12290" max="12291" width="2.625" style="7" customWidth="1"/>
    <col min="12292" max="12293" width="20.625" style="7" customWidth="1"/>
    <col min="12294" max="12294" width="30.625" style="7" customWidth="1"/>
    <col min="12295" max="12295" width="7.625" style="7" customWidth="1"/>
    <col min="12296" max="12545" width="6.625" style="7"/>
    <col min="12546" max="12547" width="2.625" style="7" customWidth="1"/>
    <col min="12548" max="12549" width="20.625" style="7" customWidth="1"/>
    <col min="12550" max="12550" width="30.625" style="7" customWidth="1"/>
    <col min="12551" max="12551" width="7.625" style="7" customWidth="1"/>
    <col min="12552" max="12801" width="6.625" style="7"/>
    <col min="12802" max="12803" width="2.625" style="7" customWidth="1"/>
    <col min="12804" max="12805" width="20.625" style="7" customWidth="1"/>
    <col min="12806" max="12806" width="30.625" style="7" customWidth="1"/>
    <col min="12807" max="12807" width="7.625" style="7" customWidth="1"/>
    <col min="12808" max="13057" width="6.625" style="7"/>
    <col min="13058" max="13059" width="2.625" style="7" customWidth="1"/>
    <col min="13060" max="13061" width="20.625" style="7" customWidth="1"/>
    <col min="13062" max="13062" width="30.625" style="7" customWidth="1"/>
    <col min="13063" max="13063" width="7.625" style="7" customWidth="1"/>
    <col min="13064" max="13313" width="6.625" style="7"/>
    <col min="13314" max="13315" width="2.625" style="7" customWidth="1"/>
    <col min="13316" max="13317" width="20.625" style="7" customWidth="1"/>
    <col min="13318" max="13318" width="30.625" style="7" customWidth="1"/>
    <col min="13319" max="13319" width="7.625" style="7" customWidth="1"/>
    <col min="13320" max="13569" width="6.625" style="7"/>
    <col min="13570" max="13571" width="2.625" style="7" customWidth="1"/>
    <col min="13572" max="13573" width="20.625" style="7" customWidth="1"/>
    <col min="13574" max="13574" width="30.625" style="7" customWidth="1"/>
    <col min="13575" max="13575" width="7.625" style="7" customWidth="1"/>
    <col min="13576" max="13825" width="6.625" style="7"/>
    <col min="13826" max="13827" width="2.625" style="7" customWidth="1"/>
    <col min="13828" max="13829" width="20.625" style="7" customWidth="1"/>
    <col min="13830" max="13830" width="30.625" style="7" customWidth="1"/>
    <col min="13831" max="13831" width="7.625" style="7" customWidth="1"/>
    <col min="13832" max="14081" width="6.625" style="7"/>
    <col min="14082" max="14083" width="2.625" style="7" customWidth="1"/>
    <col min="14084" max="14085" width="20.625" style="7" customWidth="1"/>
    <col min="14086" max="14086" width="30.625" style="7" customWidth="1"/>
    <col min="14087" max="14087" width="7.625" style="7" customWidth="1"/>
    <col min="14088" max="14337" width="6.625" style="7"/>
    <col min="14338" max="14339" width="2.625" style="7" customWidth="1"/>
    <col min="14340" max="14341" width="20.625" style="7" customWidth="1"/>
    <col min="14342" max="14342" width="30.625" style="7" customWidth="1"/>
    <col min="14343" max="14343" width="7.625" style="7" customWidth="1"/>
    <col min="14344" max="14593" width="6.625" style="7"/>
    <col min="14594" max="14595" width="2.625" style="7" customWidth="1"/>
    <col min="14596" max="14597" width="20.625" style="7" customWidth="1"/>
    <col min="14598" max="14598" width="30.625" style="7" customWidth="1"/>
    <col min="14599" max="14599" width="7.625" style="7" customWidth="1"/>
    <col min="14600" max="14849" width="6.625" style="7"/>
    <col min="14850" max="14851" width="2.625" style="7" customWidth="1"/>
    <col min="14852" max="14853" width="20.625" style="7" customWidth="1"/>
    <col min="14854" max="14854" width="30.625" style="7" customWidth="1"/>
    <col min="14855" max="14855" width="7.625" style="7" customWidth="1"/>
    <col min="14856" max="15105" width="6.625" style="7"/>
    <col min="15106" max="15107" width="2.625" style="7" customWidth="1"/>
    <col min="15108" max="15109" width="20.625" style="7" customWidth="1"/>
    <col min="15110" max="15110" width="30.625" style="7" customWidth="1"/>
    <col min="15111" max="15111" width="7.625" style="7" customWidth="1"/>
    <col min="15112" max="15361" width="6.625" style="7"/>
    <col min="15362" max="15363" width="2.625" style="7" customWidth="1"/>
    <col min="15364" max="15365" width="20.625" style="7" customWidth="1"/>
    <col min="15366" max="15366" width="30.625" style="7" customWidth="1"/>
    <col min="15367" max="15367" width="7.625" style="7" customWidth="1"/>
    <col min="15368" max="15617" width="6.625" style="7"/>
    <col min="15618" max="15619" width="2.625" style="7" customWidth="1"/>
    <col min="15620" max="15621" width="20.625" style="7" customWidth="1"/>
    <col min="15622" max="15622" width="30.625" style="7" customWidth="1"/>
    <col min="15623" max="15623" width="7.625" style="7" customWidth="1"/>
    <col min="15624" max="15873" width="6.625" style="7"/>
    <col min="15874" max="15875" width="2.625" style="7" customWidth="1"/>
    <col min="15876" max="15877" width="20.625" style="7" customWidth="1"/>
    <col min="15878" max="15878" width="30.625" style="7" customWidth="1"/>
    <col min="15879" max="15879" width="7.625" style="7" customWidth="1"/>
    <col min="15880" max="16129" width="6.625" style="7"/>
    <col min="16130" max="16131" width="2.625" style="7" customWidth="1"/>
    <col min="16132" max="16133" width="20.625" style="7" customWidth="1"/>
    <col min="16134" max="16134" width="30.625" style="7" customWidth="1"/>
    <col min="16135" max="16135" width="7.625" style="7" customWidth="1"/>
    <col min="16136" max="16384" width="6.625" style="7"/>
  </cols>
  <sheetData>
    <row r="1" spans="1:7" ht="9.9499999999999993" customHeight="1">
      <c r="A1" s="198" t="s">
        <v>125</v>
      </c>
      <c r="B1" s="198"/>
      <c r="C1" s="198"/>
      <c r="D1" s="198"/>
      <c r="E1" s="6"/>
      <c r="F1" s="6"/>
    </row>
    <row r="2" spans="1:7" ht="24.95" customHeight="1">
      <c r="A2" s="199" t="s">
        <v>19</v>
      </c>
      <c r="B2" s="199"/>
      <c r="C2" s="199"/>
      <c r="D2" s="199"/>
      <c r="E2" s="199"/>
      <c r="F2" s="199"/>
    </row>
    <row r="3" spans="1:7" ht="23.1" customHeight="1">
      <c r="A3" s="194" t="s">
        <v>20</v>
      </c>
      <c r="B3" s="194"/>
      <c r="C3" s="194"/>
      <c r="D3" s="194"/>
      <c r="E3" s="194"/>
      <c r="F3" s="9" t="s">
        <v>21</v>
      </c>
    </row>
    <row r="4" spans="1:7" ht="23.1" customHeight="1">
      <c r="A4" s="194" t="s">
        <v>22</v>
      </c>
      <c r="B4" s="194"/>
      <c r="C4" s="194"/>
      <c r="D4" s="194"/>
      <c r="E4" s="194"/>
      <c r="F4" s="9" t="s">
        <v>23</v>
      </c>
    </row>
    <row r="5" spans="1:7" ht="23.1" customHeight="1">
      <c r="A5" s="184" t="s">
        <v>24</v>
      </c>
      <c r="B5" s="184"/>
      <c r="C5" s="184"/>
      <c r="D5" s="184"/>
      <c r="E5" s="184"/>
      <c r="F5" s="12"/>
      <c r="G5" s="109" t="str">
        <f>IF(F5="","←市町村名を入力してください。","")</f>
        <v>←市町村名を入力してください。</v>
      </c>
    </row>
    <row r="6" spans="1:7" ht="23.1" customHeight="1">
      <c r="A6" s="184" t="s">
        <v>25</v>
      </c>
      <c r="B6" s="184"/>
      <c r="C6" s="184"/>
      <c r="D6" s="184"/>
      <c r="E6" s="184"/>
      <c r="F6" s="12"/>
      <c r="G6" s="109" t="str">
        <f>IF(F6="","←対象となる森林の所在市町村名を入力してください。","")</f>
        <v>←対象となる森林の所在市町村名を入力してください。</v>
      </c>
    </row>
    <row r="7" spans="1:7" ht="23.1" customHeight="1">
      <c r="A7" s="184" t="s">
        <v>26</v>
      </c>
      <c r="B7" s="184"/>
      <c r="C7" s="184"/>
      <c r="D7" s="184"/>
      <c r="E7" s="184"/>
      <c r="F7" s="15"/>
      <c r="G7" s="109" t="str">
        <f>IF(F7="","←活動組織名を入力してください。","")</f>
        <v>←活動組織名を入力してください。</v>
      </c>
    </row>
    <row r="8" spans="1:7" ht="23.1" customHeight="1">
      <c r="A8" s="185" t="s">
        <v>27</v>
      </c>
      <c r="B8" s="186" t="s">
        <v>28</v>
      </c>
      <c r="C8" s="187"/>
      <c r="D8" s="188"/>
      <c r="E8" s="11" t="s">
        <v>29</v>
      </c>
      <c r="F8" s="14"/>
      <c r="G8" s="109" t="str">
        <f>IF(F8="","←実績面積haを入力してください。","")</f>
        <v>←実績面積haを入力してください。</v>
      </c>
    </row>
    <row r="9" spans="1:7" ht="23.1" customHeight="1">
      <c r="A9" s="185"/>
      <c r="B9" s="189"/>
      <c r="C9" s="190"/>
      <c r="D9" s="191"/>
      <c r="E9" s="11" t="s">
        <v>30</v>
      </c>
      <c r="F9" s="14"/>
      <c r="G9" s="109" t="str">
        <f>IF(F9="","←実績面積㏊を入力してください。","")</f>
        <v>←実績面積㏊を入力してください。</v>
      </c>
    </row>
    <row r="10" spans="1:7" ht="23.1" customHeight="1">
      <c r="A10" s="185"/>
      <c r="B10" s="192" t="s">
        <v>31</v>
      </c>
      <c r="C10" s="192"/>
      <c r="D10" s="192"/>
      <c r="E10" s="192"/>
      <c r="F10" s="14"/>
      <c r="G10" s="109" t="str">
        <f>IF(F10="","←実績面積㏊を入力してください。","")</f>
        <v>←実績面積㏊を入力してください。</v>
      </c>
    </row>
    <row r="11" spans="1:7" ht="23.1" customHeight="1">
      <c r="A11" s="185"/>
      <c r="B11" s="192" t="s">
        <v>32</v>
      </c>
      <c r="C11" s="192"/>
      <c r="D11" s="192"/>
      <c r="E11" s="192"/>
      <c r="F11" s="13"/>
      <c r="G11" s="109" t="str">
        <f>IF(F11="","←実績延長mを入力してください。","")</f>
        <v>←実績延長mを入力してください。</v>
      </c>
    </row>
    <row r="12" spans="1:7" ht="23.1" customHeight="1">
      <c r="A12" s="185"/>
      <c r="B12" s="195" t="s">
        <v>120</v>
      </c>
      <c r="C12" s="196"/>
      <c r="D12" s="196"/>
      <c r="E12" s="197"/>
      <c r="F12" s="13"/>
      <c r="G12" s="109" t="str">
        <f>IF(F12="","←実施した場合「１」を入力してください。","")</f>
        <v>←実施した場合「１」を入力してください。</v>
      </c>
    </row>
    <row r="13" spans="1:7" ht="23.1" customHeight="1">
      <c r="A13" s="185"/>
      <c r="B13" s="193" t="s">
        <v>33</v>
      </c>
      <c r="C13" s="193"/>
      <c r="D13" s="193"/>
      <c r="E13" s="193"/>
      <c r="F13" s="14"/>
      <c r="G13" s="109" t="str">
        <f>IF(F13="","←入力してください。ゼロの場合は「０」と入力してください。","")</f>
        <v>←入力してください。ゼロの場合は「０」と入力してください。</v>
      </c>
    </row>
    <row r="14" spans="1:7" ht="23.1" customHeight="1">
      <c r="A14" s="185"/>
      <c r="B14" s="193" t="s">
        <v>34</v>
      </c>
      <c r="C14" s="193"/>
      <c r="D14" s="193"/>
      <c r="E14" s="193"/>
      <c r="F14" s="14"/>
      <c r="G14" s="109" t="str">
        <f>IF(F14="","←入力してください。ゼロの場合は「０」と入力してください。","")</f>
        <v>←入力してください。ゼロの場合は「０」と入力してください。</v>
      </c>
    </row>
    <row r="15" spans="1:7" ht="23.1" customHeight="1">
      <c r="A15" s="185"/>
      <c r="B15" s="194" t="s">
        <v>35</v>
      </c>
      <c r="C15" s="194"/>
      <c r="D15" s="194"/>
      <c r="E15" s="16" t="s">
        <v>36</v>
      </c>
      <c r="F15" s="8">
        <f>F32</f>
        <v>0</v>
      </c>
      <c r="G15" s="109" t="str">
        <f>IF(F15="","←購入額ではなく、交付を受ける金額を入力してください。","")</f>
        <v/>
      </c>
    </row>
    <row r="16" spans="1:7" ht="23.1" customHeight="1">
      <c r="A16" s="185"/>
      <c r="B16" s="194"/>
      <c r="C16" s="194"/>
      <c r="D16" s="194"/>
      <c r="E16" s="16" t="s">
        <v>37</v>
      </c>
      <c r="F16" s="8">
        <f>F33</f>
        <v>0</v>
      </c>
      <c r="G16" s="109" t="str">
        <f>IF(F16="","←購入額ではなく、交付を受ける金額を入力してください。","")</f>
        <v/>
      </c>
    </row>
    <row r="17" spans="1:7" ht="23.1" customHeight="1">
      <c r="A17" s="203" t="s">
        <v>38</v>
      </c>
      <c r="B17" s="204"/>
      <c r="C17" s="204"/>
      <c r="D17" s="204"/>
      <c r="E17" s="205"/>
      <c r="F17" s="10"/>
      <c r="G17" s="109" t="str">
        <f>IF(F17="","←構成員の人数（人）を入力してください。","")</f>
        <v>←構成員の人数（人）を入力してください。</v>
      </c>
    </row>
    <row r="18" spans="1:7" ht="23.1" customHeight="1">
      <c r="A18" s="105"/>
      <c r="B18" s="108"/>
      <c r="C18" s="106"/>
      <c r="D18" s="106" t="s">
        <v>121</v>
      </c>
      <c r="E18" s="107"/>
      <c r="F18" s="10"/>
      <c r="G18" s="109" t="str">
        <f>IF(F18="","←地域外関係者の参加人数（人）を入力してください。","")</f>
        <v>←地域外関係者の参加人数（人）を入力してください。</v>
      </c>
    </row>
    <row r="19" spans="1:7" ht="23.1" customHeight="1">
      <c r="A19" s="203" t="s">
        <v>126</v>
      </c>
      <c r="B19" s="204"/>
      <c r="C19" s="204"/>
      <c r="D19" s="204"/>
      <c r="E19" s="205"/>
      <c r="F19" s="10"/>
    </row>
    <row r="20" spans="1:7" ht="23.1" customHeight="1">
      <c r="A20" s="206" t="s">
        <v>39</v>
      </c>
      <c r="B20" s="209" t="s">
        <v>40</v>
      </c>
      <c r="C20" s="181" t="s">
        <v>53</v>
      </c>
      <c r="D20" s="182"/>
      <c r="E20" s="183"/>
      <c r="F20" s="8">
        <f>SUM(F21:F22)</f>
        <v>0</v>
      </c>
      <c r="G20" s="110" t="str">
        <f>IF(F20=F28,"OK","収支不一致のため確認してください。")</f>
        <v>OK</v>
      </c>
    </row>
    <row r="21" spans="1:7" ht="23.1" customHeight="1">
      <c r="A21" s="206"/>
      <c r="B21" s="210"/>
      <c r="C21" s="181" t="s">
        <v>51</v>
      </c>
      <c r="D21" s="182"/>
      <c r="E21" s="183"/>
      <c r="F21" s="8">
        <f>②収支決算書!D17</f>
        <v>0</v>
      </c>
    </row>
    <row r="22" spans="1:7" ht="23.1" customHeight="1">
      <c r="A22" s="206"/>
      <c r="B22" s="210"/>
      <c r="C22" s="212" t="s">
        <v>52</v>
      </c>
      <c r="D22" s="182"/>
      <c r="E22" s="183"/>
      <c r="F22" s="8">
        <f>SUM(F23:F27)</f>
        <v>0</v>
      </c>
    </row>
    <row r="23" spans="1:7" ht="23.1" customHeight="1">
      <c r="A23" s="206"/>
      <c r="B23" s="210"/>
      <c r="C23" s="209" t="s">
        <v>49</v>
      </c>
      <c r="D23" s="207" t="s">
        <v>50</v>
      </c>
      <c r="E23" s="207"/>
      <c r="F23" s="8">
        <f>②収支決算書!D11</f>
        <v>0</v>
      </c>
    </row>
    <row r="24" spans="1:7" ht="23.1" customHeight="1">
      <c r="A24" s="206"/>
      <c r="B24" s="210"/>
      <c r="C24" s="210"/>
      <c r="D24" s="208" t="s">
        <v>41</v>
      </c>
      <c r="E24" s="16" t="s">
        <v>36</v>
      </c>
      <c r="F24" s="8">
        <f>②収支決算書!D12</f>
        <v>0</v>
      </c>
    </row>
    <row r="25" spans="1:7" ht="23.1" customHeight="1">
      <c r="A25" s="206"/>
      <c r="B25" s="210"/>
      <c r="C25" s="211"/>
      <c r="D25" s="208"/>
      <c r="E25" s="16" t="s">
        <v>37</v>
      </c>
      <c r="F25" s="8">
        <f>②収支決算書!D13</f>
        <v>0</v>
      </c>
    </row>
    <row r="26" spans="1:7" ht="23.1" customHeight="1">
      <c r="A26" s="206"/>
      <c r="B26" s="210"/>
      <c r="C26" s="209" t="s">
        <v>45</v>
      </c>
      <c r="D26" s="194" t="s">
        <v>47</v>
      </c>
      <c r="E26" s="194"/>
      <c r="F26" s="8">
        <v>0</v>
      </c>
    </row>
    <row r="27" spans="1:7" ht="23.1" customHeight="1">
      <c r="A27" s="206"/>
      <c r="B27" s="211"/>
      <c r="C27" s="211"/>
      <c r="D27" s="194" t="s">
        <v>48</v>
      </c>
      <c r="E27" s="194"/>
      <c r="F27" s="8">
        <f>②収支決算書!D18</f>
        <v>0</v>
      </c>
    </row>
    <row r="28" spans="1:7" ht="23.1" customHeight="1">
      <c r="A28" s="206"/>
      <c r="B28" s="206" t="s">
        <v>42</v>
      </c>
      <c r="C28" s="181" t="s">
        <v>59</v>
      </c>
      <c r="D28" s="182"/>
      <c r="E28" s="183"/>
      <c r="F28" s="8">
        <f>SUM(F29:F33)</f>
        <v>0</v>
      </c>
    </row>
    <row r="29" spans="1:7" ht="23.1" customHeight="1">
      <c r="A29" s="206"/>
      <c r="B29" s="206"/>
      <c r="C29" s="181" t="s">
        <v>54</v>
      </c>
      <c r="D29" s="182"/>
      <c r="E29" s="183"/>
      <c r="F29" s="8">
        <f>②収支決算書!D24</f>
        <v>0</v>
      </c>
    </row>
    <row r="30" spans="1:7" ht="23.1" customHeight="1">
      <c r="A30" s="206"/>
      <c r="B30" s="206"/>
      <c r="C30" s="181" t="s">
        <v>55</v>
      </c>
      <c r="D30" s="182"/>
      <c r="E30" s="183"/>
      <c r="F30" s="8">
        <f>②収支決算書!D26</f>
        <v>0</v>
      </c>
    </row>
    <row r="31" spans="1:7" ht="23.1" customHeight="1">
      <c r="A31" s="206"/>
      <c r="B31" s="206"/>
      <c r="C31" s="181" t="s">
        <v>56</v>
      </c>
      <c r="D31" s="182"/>
      <c r="E31" s="183"/>
      <c r="F31" s="8">
        <f>②収支決算書!D28</f>
        <v>0</v>
      </c>
    </row>
    <row r="32" spans="1:7" ht="23.1" customHeight="1">
      <c r="A32" s="206"/>
      <c r="B32" s="206"/>
      <c r="C32" s="213" t="s">
        <v>43</v>
      </c>
      <c r="D32" s="214"/>
      <c r="E32" s="16" t="s">
        <v>57</v>
      </c>
      <c r="F32" s="8">
        <f>②収支決算書!D30</f>
        <v>0</v>
      </c>
    </row>
    <row r="33" spans="1:6" ht="23.1" customHeight="1">
      <c r="A33" s="206"/>
      <c r="B33" s="206"/>
      <c r="C33" s="215"/>
      <c r="D33" s="216"/>
      <c r="E33" s="16" t="s">
        <v>58</v>
      </c>
      <c r="F33" s="8">
        <f>②収支決算書!D33</f>
        <v>0</v>
      </c>
    </row>
    <row r="34" spans="1:6" ht="23.1" customHeight="1">
      <c r="A34" s="200" t="s">
        <v>44</v>
      </c>
      <c r="B34" s="201"/>
      <c r="C34" s="201"/>
      <c r="D34" s="201"/>
      <c r="E34" s="202"/>
      <c r="F34" s="10"/>
    </row>
    <row r="35" spans="1:6" ht="5.0999999999999996" customHeight="1"/>
    <row r="36" spans="1:6" ht="15" customHeight="1">
      <c r="A36" s="198" t="s">
        <v>118</v>
      </c>
      <c r="B36" s="198"/>
      <c r="C36" s="198"/>
      <c r="D36" s="198"/>
      <c r="E36" s="198"/>
      <c r="F36" s="198"/>
    </row>
    <row r="37" spans="1:6" ht="15" customHeight="1">
      <c r="A37" s="104" t="s">
        <v>119</v>
      </c>
      <c r="B37" s="104"/>
      <c r="C37" s="104"/>
      <c r="D37" s="104"/>
      <c r="E37" s="104"/>
      <c r="F37" s="104"/>
    </row>
    <row r="38" spans="1:6" ht="17.25" customHeight="1">
      <c r="A38" s="217" t="s">
        <v>127</v>
      </c>
      <c r="B38" s="217"/>
      <c r="C38" s="217"/>
      <c r="D38" s="217"/>
      <c r="E38" s="217"/>
      <c r="F38" s="217"/>
    </row>
    <row r="39" spans="1:6" ht="18.75" customHeight="1">
      <c r="A39" s="217" t="s">
        <v>128</v>
      </c>
      <c r="B39" s="217"/>
      <c r="C39" s="217"/>
      <c r="D39" s="217"/>
      <c r="E39" s="217"/>
      <c r="F39" s="217"/>
    </row>
  </sheetData>
  <mergeCells count="38">
    <mergeCell ref="A38:F38"/>
    <mergeCell ref="A39:F39"/>
    <mergeCell ref="A36:F36"/>
    <mergeCell ref="A34:E34"/>
    <mergeCell ref="A17:E17"/>
    <mergeCell ref="A20:A33"/>
    <mergeCell ref="D23:E23"/>
    <mergeCell ref="D24:D25"/>
    <mergeCell ref="B28:B33"/>
    <mergeCell ref="B20:B27"/>
    <mergeCell ref="D26:E26"/>
    <mergeCell ref="D27:E27"/>
    <mergeCell ref="C22:E22"/>
    <mergeCell ref="C21:E21"/>
    <mergeCell ref="C20:E20"/>
    <mergeCell ref="C26:C27"/>
    <mergeCell ref="C23:C25"/>
    <mergeCell ref="C32:D33"/>
    <mergeCell ref="A1:D1"/>
    <mergeCell ref="A2:F2"/>
    <mergeCell ref="A3:E3"/>
    <mergeCell ref="A4:E4"/>
    <mergeCell ref="A5:E5"/>
    <mergeCell ref="C31:E31"/>
    <mergeCell ref="C30:E30"/>
    <mergeCell ref="C29:E29"/>
    <mergeCell ref="C28:E28"/>
    <mergeCell ref="A6:E6"/>
    <mergeCell ref="A7:E7"/>
    <mergeCell ref="A8:A16"/>
    <mergeCell ref="B8:D9"/>
    <mergeCell ref="B10:E10"/>
    <mergeCell ref="B11:E11"/>
    <mergeCell ref="B13:E13"/>
    <mergeCell ref="B14:E14"/>
    <mergeCell ref="B15:D16"/>
    <mergeCell ref="B12:E12"/>
    <mergeCell ref="A19:E19"/>
  </mergeCells>
  <phoneticPr fontId="14"/>
  <printOptions horizontalCentered="1"/>
  <pageMargins left="0.78740157480314965" right="0.78740157480314965" top="0.78740157480314965" bottom="0.78740157480314965" header="0.51181102362204722" footer="0.51181102362204722"/>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3"/>
  <sheetViews>
    <sheetView showGridLines="0" workbookViewId="0">
      <selection activeCell="F21" sqref="F21"/>
    </sheetView>
  </sheetViews>
  <sheetFormatPr defaultRowHeight="20.100000000000001" customHeight="1"/>
  <cols>
    <col min="1" max="1" width="34.375" style="1" bestFit="1" customWidth="1"/>
    <col min="2" max="2" width="22.625" style="1" customWidth="1"/>
    <col min="3" max="16384" width="9" style="1"/>
  </cols>
  <sheetData>
    <row r="1" spans="1:2" ht="20.100000000000001" customHeight="1">
      <c r="A1" s="2" t="s">
        <v>18</v>
      </c>
    </row>
    <row r="2" spans="1:2" ht="20.100000000000001" customHeight="1">
      <c r="A2" s="4" t="s">
        <v>6</v>
      </c>
      <c r="B2" s="4" t="s">
        <v>46</v>
      </c>
    </row>
    <row r="3" spans="1:2" ht="20.100000000000001" customHeight="1">
      <c r="A3" s="5" t="s">
        <v>7</v>
      </c>
      <c r="B3" s="3"/>
    </row>
    <row r="4" spans="1:2" ht="20.100000000000001" customHeight="1">
      <c r="A4" s="3" t="s">
        <v>16</v>
      </c>
      <c r="B4" s="3"/>
    </row>
    <row r="5" spans="1:2" ht="20.100000000000001" customHeight="1">
      <c r="A5" s="3" t="s">
        <v>17</v>
      </c>
      <c r="B5" s="3"/>
    </row>
    <row r="6" spans="1:2" ht="20.100000000000001" customHeight="1">
      <c r="A6" s="3" t="s">
        <v>8</v>
      </c>
      <c r="B6" s="3"/>
    </row>
    <row r="7" spans="1:2" ht="20.100000000000001" customHeight="1">
      <c r="A7" s="3" t="s">
        <v>9</v>
      </c>
      <c r="B7" s="3"/>
    </row>
    <row r="8" spans="1:2" ht="20.100000000000001" customHeight="1">
      <c r="A8" s="3" t="s">
        <v>79</v>
      </c>
      <c r="B8" s="3"/>
    </row>
    <row r="9" spans="1:2" ht="20.100000000000001" customHeight="1">
      <c r="A9" s="3" t="s">
        <v>80</v>
      </c>
      <c r="B9" s="3"/>
    </row>
    <row r="10" spans="1:2" ht="20.100000000000001" customHeight="1">
      <c r="A10" s="3" t="s">
        <v>81</v>
      </c>
      <c r="B10" s="3"/>
    </row>
    <row r="11" spans="1:2" ht="20.100000000000001" customHeight="1">
      <c r="A11" s="3" t="s">
        <v>96</v>
      </c>
      <c r="B11" s="3" t="s">
        <v>98</v>
      </c>
    </row>
    <row r="12" spans="1:2" ht="20.100000000000001" customHeight="1">
      <c r="A12" s="3" t="s">
        <v>97</v>
      </c>
      <c r="B12" s="3" t="s">
        <v>98</v>
      </c>
    </row>
    <row r="13" spans="1:2" ht="20.100000000000001" customHeight="1">
      <c r="A13" s="3" t="s">
        <v>99</v>
      </c>
      <c r="B13" s="3" t="s">
        <v>101</v>
      </c>
    </row>
  </sheetData>
  <sheetProtection selectLockedCells="1" selectUnlockedCells="1"/>
  <phoneticPr fontId="1"/>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①金銭出納簿</vt:lpstr>
      <vt:lpstr>②収支決算書</vt:lpstr>
      <vt:lpstr>③実施状況整理表</vt:lpstr>
      <vt:lpstr>リスト</vt:lpstr>
      <vt:lpstr>①金銭出納簿!Print_Area</vt:lpstr>
      <vt:lpstr>②収支決算書!Print_Area</vt:lpstr>
      <vt:lpstr>③実施状況整理表!Print_Area</vt:lpstr>
      <vt:lpstr>①金銭出納簿!Print_Titles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sakurau01</dc:creator>
  <cp:lastModifiedBy>mrcl29</cp:lastModifiedBy>
  <cp:lastPrinted>2023-05-15T07:17:36Z</cp:lastPrinted>
  <dcterms:created xsi:type="dcterms:W3CDTF">2013-12-18T05:05:15Z</dcterms:created>
  <dcterms:modified xsi:type="dcterms:W3CDTF">2024-03-29T07:00:29Z</dcterms:modified>
</cp:coreProperties>
</file>